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科室工单考核" sheetId="2" r:id="rId1"/>
    <sheet name="学校工单考核" sheetId="3" r:id="rId2"/>
  </sheets>
  <calcPr calcId="144525"/>
</workbook>
</file>

<file path=xl/sharedStrings.xml><?xml version="1.0" encoding="utf-8"?>
<sst xmlns="http://schemas.openxmlformats.org/spreadsheetml/2006/main" count="140" uniqueCount="100">
  <si>
    <t>2022年6月份“12345”工作绩效考核（科室）</t>
  </si>
  <si>
    <t>序号</t>
  </si>
  <si>
    <t>单位名称</t>
  </si>
  <si>
    <t>有效考核工单统计</t>
  </si>
  <si>
    <t>办理情况考核</t>
  </si>
  <si>
    <t>总数</t>
  </si>
  <si>
    <t>办理态度</t>
  </si>
  <si>
    <t>办理结果</t>
  </si>
  <si>
    <t>及时联系 15分</t>
  </si>
  <si>
    <t>按时办结20分</t>
  </si>
  <si>
    <t>按时退单15分</t>
  </si>
  <si>
    <t>满意度50分</t>
  </si>
  <si>
    <t>总分</t>
  </si>
  <si>
    <t>备注</t>
  </si>
  <si>
    <t>满意</t>
  </si>
  <si>
    <t>基本满意</t>
  </si>
  <si>
    <t>不满意</t>
  </si>
  <si>
    <t>结果满意率</t>
  </si>
  <si>
    <t>满意度基础得分</t>
  </si>
  <si>
    <t>态度不满意扣分</t>
  </si>
  <si>
    <t>满意度得分</t>
  </si>
  <si>
    <t>办公室</t>
  </si>
  <si>
    <t>卫保所</t>
  </si>
  <si>
    <t>校建科</t>
  </si>
  <si>
    <t>招考中心</t>
  </si>
  <si>
    <t>职社科</t>
  </si>
  <si>
    <t>基教科</t>
  </si>
  <si>
    <t>计财科</t>
  </si>
  <si>
    <t xml:space="preserve"> </t>
  </si>
  <si>
    <t>1件态度满意结果不满意；1件态度不满意结果不满意。</t>
  </si>
  <si>
    <t>人事科</t>
  </si>
  <si>
    <t>幼教科</t>
  </si>
  <si>
    <t>5件态度满意结果不满意；4件态度不满意结果不满意。</t>
  </si>
  <si>
    <t>考核说明：</t>
  </si>
  <si>
    <t>1、及时联系、按时办结、按时退单考核：每件扣5分，扣完为止。</t>
  </si>
  <si>
    <t>2、满意度基础得分=50分*结果满意率。</t>
  </si>
  <si>
    <t>3、关于态度不满意工单：在满意度考核中另外给予扣分，扣完为止。结果满意的每件扣20分；结果基本满意的每件扣10分；结果不满意的每件扣5分。</t>
  </si>
  <si>
    <t>4、态度满意，结果不满意不纳入考核。</t>
  </si>
  <si>
    <t>2022年6月份“12345”工作绩效考核（学校）</t>
  </si>
  <si>
    <t>双语小学</t>
  </si>
  <si>
    <t>程桥高中</t>
  </si>
  <si>
    <t>龙湖初中</t>
  </si>
  <si>
    <t>龙池实验幼儿园</t>
  </si>
  <si>
    <t>华府幼儿园</t>
  </si>
  <si>
    <t>民族小学</t>
  </si>
  <si>
    <t>复兴路幼儿园</t>
  </si>
  <si>
    <t>横梁初中</t>
  </si>
  <si>
    <t>金牛湖中心学校</t>
  </si>
  <si>
    <t>龙池中心小学</t>
  </si>
  <si>
    <t>龙湖半岛幼儿园</t>
  </si>
  <si>
    <t>民族初中</t>
  </si>
  <si>
    <t>民族第二幼儿园</t>
  </si>
  <si>
    <t>棠城初中</t>
  </si>
  <si>
    <t>幸福城幼儿园</t>
  </si>
  <si>
    <t>八百桥小学</t>
  </si>
  <si>
    <t>程桥中心学校</t>
  </si>
  <si>
    <t>程桥中心幼儿园</t>
  </si>
  <si>
    <t>瓜埠小学</t>
  </si>
  <si>
    <t>冠城幼儿园</t>
  </si>
  <si>
    <t>横梁中心小学</t>
  </si>
  <si>
    <t>横梁中心幼儿园</t>
  </si>
  <si>
    <t>金宁幼儿园</t>
  </si>
  <si>
    <t>六城中心幼儿园</t>
  </si>
  <si>
    <t>龙池初中</t>
  </si>
  <si>
    <t>龙池中心学校</t>
  </si>
  <si>
    <t>龙袍初中</t>
  </si>
  <si>
    <t>鹏城幼儿园</t>
  </si>
  <si>
    <t>天赐幼儿园</t>
  </si>
  <si>
    <t>乌石希望小学</t>
  </si>
  <si>
    <r>
      <rPr>
        <sz val="10"/>
        <rFont val="Arial"/>
        <charset val="0"/>
      </rPr>
      <t>1</t>
    </r>
    <r>
      <rPr>
        <sz val="10"/>
        <rFont val="宋体"/>
        <charset val="0"/>
      </rPr>
      <t>件态度满意结果不满意。</t>
    </r>
  </si>
  <si>
    <t>雄州中心幼儿园</t>
  </si>
  <si>
    <t>园林特色幼儿园</t>
  </si>
  <si>
    <t>竹镇中心学校</t>
  </si>
  <si>
    <t>六合高级中学</t>
  </si>
  <si>
    <t>机关幼儿园</t>
  </si>
  <si>
    <t>龙池小学</t>
  </si>
  <si>
    <t>樊集小学</t>
  </si>
  <si>
    <r>
      <rPr>
        <sz val="10"/>
        <rFont val="Arial"/>
        <charset val="0"/>
      </rPr>
      <t>1</t>
    </r>
    <r>
      <rPr>
        <sz val="10"/>
        <rFont val="宋体"/>
        <charset val="0"/>
      </rPr>
      <t>件态度不满意结果不满意。</t>
    </r>
  </si>
  <si>
    <t>高级中学附属初中</t>
  </si>
  <si>
    <t>龙湖茉莉幼儿园</t>
  </si>
  <si>
    <t>棠城小学</t>
  </si>
  <si>
    <t>2件态度满意结果不满意；1件态度不满意结果不满意。</t>
  </si>
  <si>
    <t>金牛湖中心小学</t>
  </si>
  <si>
    <t>灵岩小学</t>
  </si>
  <si>
    <t>龙湖小学</t>
  </si>
  <si>
    <r>
      <rPr>
        <sz val="10"/>
        <rFont val="Arial"/>
        <charset val="0"/>
      </rPr>
      <t>2</t>
    </r>
    <r>
      <rPr>
        <sz val="10"/>
        <rFont val="宋体"/>
        <charset val="0"/>
      </rPr>
      <t>件态度不满意结果不满意。</t>
    </r>
  </si>
  <si>
    <t>六合中等专业学校</t>
  </si>
  <si>
    <t>实验小学</t>
  </si>
  <si>
    <t>励志学校</t>
  </si>
  <si>
    <t>鹭岛幼儿园</t>
  </si>
  <si>
    <t>新篁幼儿园</t>
  </si>
  <si>
    <t>蒋湾小学</t>
  </si>
  <si>
    <t>华城名府幼儿园</t>
  </si>
  <si>
    <t>石林中心幼儿园</t>
  </si>
  <si>
    <t>程桥中心小学</t>
  </si>
  <si>
    <t>东沟小学</t>
  </si>
  <si>
    <t>横梁雨花韵幼儿园</t>
  </si>
  <si>
    <t>雄州中心学校</t>
  </si>
  <si>
    <r>
      <rPr>
        <sz val="10"/>
        <rFont val="Arial"/>
        <charset val="0"/>
      </rPr>
      <t>1</t>
    </r>
    <r>
      <rPr>
        <sz val="10"/>
        <rFont val="宋体"/>
        <charset val="0"/>
      </rPr>
      <t>件态度不满意结果基本满意。</t>
    </r>
  </si>
  <si>
    <t>长山幼儿园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</si>
</sst>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2"/>
      <color theme="1"/>
      <name val="仿宋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2"/>
      <color theme="1"/>
      <name val="黑体"/>
      <charset val="134"/>
    </font>
    <font>
      <b/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workbookViewId="0">
      <selection activeCell="V12" sqref="V12"/>
    </sheetView>
  </sheetViews>
  <sheetFormatPr defaultColWidth="9" defaultRowHeight="13.5"/>
  <cols>
    <col min="1" max="1" width="5.375" customWidth="1"/>
    <col min="2" max="2" width="13.375" customWidth="1"/>
    <col min="3" max="3" width="5.25" customWidth="1"/>
    <col min="4" max="7" width="5.62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6.75" customWidth="1"/>
    <col min="14" max="14" width="8.5" customWidth="1"/>
    <col min="15" max="15" width="6.875" customWidth="1"/>
    <col min="16" max="16" width="6.25" customWidth="1"/>
    <col min="17" max="17" width="7.25" customWidth="1"/>
    <col min="18" max="18" width="15.875" customWidth="1"/>
  </cols>
  <sheetData>
    <row r="1" ht="4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0" customHeight="1" spans="1:18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 t="s">
        <v>4</v>
      </c>
      <c r="K2" s="3"/>
      <c r="L2" s="3"/>
      <c r="M2" s="3"/>
      <c r="N2" s="3"/>
      <c r="O2" s="3"/>
      <c r="P2" s="3"/>
      <c r="Q2" s="3"/>
      <c r="R2" s="3"/>
    </row>
    <row r="3" ht="35" customHeight="1" spans="1:18">
      <c r="A3" s="3"/>
      <c r="B3" s="3"/>
      <c r="C3" s="4" t="s">
        <v>5</v>
      </c>
      <c r="D3" s="5" t="s">
        <v>6</v>
      </c>
      <c r="E3" s="6"/>
      <c r="F3" s="7"/>
      <c r="G3" s="5" t="s">
        <v>7</v>
      </c>
      <c r="H3" s="6"/>
      <c r="I3" s="7"/>
      <c r="J3" s="16" t="s">
        <v>8</v>
      </c>
      <c r="K3" s="16" t="s">
        <v>9</v>
      </c>
      <c r="L3" s="16" t="s">
        <v>10</v>
      </c>
      <c r="M3" s="5" t="s">
        <v>11</v>
      </c>
      <c r="N3" s="6"/>
      <c r="O3" s="6"/>
      <c r="P3" s="7"/>
      <c r="Q3" s="20" t="s">
        <v>12</v>
      </c>
      <c r="R3" s="21" t="s">
        <v>13</v>
      </c>
    </row>
    <row r="4" ht="45" customHeight="1" spans="1:18">
      <c r="A4" s="3"/>
      <c r="B4" s="3"/>
      <c r="C4" s="8"/>
      <c r="D4" s="3" t="s">
        <v>14</v>
      </c>
      <c r="E4" s="3" t="s">
        <v>15</v>
      </c>
      <c r="F4" s="3" t="s">
        <v>16</v>
      </c>
      <c r="G4" s="3" t="s">
        <v>14</v>
      </c>
      <c r="H4" s="3" t="s">
        <v>15</v>
      </c>
      <c r="I4" s="3" t="s">
        <v>16</v>
      </c>
      <c r="J4" s="16"/>
      <c r="K4" s="16"/>
      <c r="L4" s="16"/>
      <c r="M4" s="3" t="s">
        <v>17</v>
      </c>
      <c r="N4" s="3" t="s">
        <v>18</v>
      </c>
      <c r="O4" s="3" t="s">
        <v>19</v>
      </c>
      <c r="P4" s="16" t="s">
        <v>20</v>
      </c>
      <c r="Q4" s="20"/>
      <c r="R4" s="21"/>
    </row>
    <row r="5" ht="20" customHeight="1" spans="1:18">
      <c r="A5" s="26">
        <v>1</v>
      </c>
      <c r="B5" s="27" t="s">
        <v>21</v>
      </c>
      <c r="C5" s="28">
        <v>14</v>
      </c>
      <c r="D5" s="28">
        <v>14</v>
      </c>
      <c r="E5" s="10"/>
      <c r="F5" s="10"/>
      <c r="G5" s="10">
        <v>14</v>
      </c>
      <c r="H5" s="10"/>
      <c r="I5" s="10"/>
      <c r="J5" s="16">
        <v>15</v>
      </c>
      <c r="K5" s="17">
        <v>20</v>
      </c>
      <c r="L5" s="17">
        <v>15</v>
      </c>
      <c r="M5" s="18">
        <f>G5/C5</f>
        <v>1</v>
      </c>
      <c r="N5" s="19">
        <f>M5*50</f>
        <v>50</v>
      </c>
      <c r="O5" s="18"/>
      <c r="P5" s="17">
        <f>O5+N5</f>
        <v>50</v>
      </c>
      <c r="Q5" s="30">
        <f>P5+L5+K5+J5</f>
        <v>100</v>
      </c>
      <c r="R5" s="31"/>
    </row>
    <row r="6" ht="20" customHeight="1" spans="1:18">
      <c r="A6" s="26">
        <v>2</v>
      </c>
      <c r="B6" s="29" t="s">
        <v>22</v>
      </c>
      <c r="C6" s="28">
        <v>3</v>
      </c>
      <c r="D6" s="28">
        <v>3</v>
      </c>
      <c r="E6" s="10"/>
      <c r="F6" s="10"/>
      <c r="G6" s="10">
        <v>3</v>
      </c>
      <c r="H6" s="10"/>
      <c r="I6" s="10"/>
      <c r="J6" s="16">
        <v>15</v>
      </c>
      <c r="K6" s="17">
        <v>20</v>
      </c>
      <c r="L6" s="17">
        <v>15</v>
      </c>
      <c r="M6" s="18">
        <f>G6/C6</f>
        <v>1</v>
      </c>
      <c r="N6" s="19">
        <f>M6*50</f>
        <v>50</v>
      </c>
      <c r="O6" s="19"/>
      <c r="P6" s="17">
        <f>O6+N6</f>
        <v>50</v>
      </c>
      <c r="Q6" s="30">
        <f>P6+L6+K6+J6</f>
        <v>100</v>
      </c>
      <c r="R6" s="32"/>
    </row>
    <row r="7" ht="20" customHeight="1" spans="1:18">
      <c r="A7" s="26">
        <v>3</v>
      </c>
      <c r="B7" s="27" t="s">
        <v>23</v>
      </c>
      <c r="C7" s="28">
        <v>1</v>
      </c>
      <c r="D7" s="28">
        <v>1</v>
      </c>
      <c r="E7" s="10"/>
      <c r="F7" s="10"/>
      <c r="G7" s="28">
        <v>1</v>
      </c>
      <c r="H7" s="10"/>
      <c r="I7" s="10"/>
      <c r="J7" s="16">
        <v>15</v>
      </c>
      <c r="K7" s="17">
        <v>20</v>
      </c>
      <c r="L7" s="17">
        <v>15</v>
      </c>
      <c r="M7" s="18">
        <f>G7/C7</f>
        <v>1</v>
      </c>
      <c r="N7" s="19">
        <f>M7*50</f>
        <v>50</v>
      </c>
      <c r="O7" s="19"/>
      <c r="P7" s="17">
        <f>O7+N7</f>
        <v>50</v>
      </c>
      <c r="Q7" s="30">
        <f>P7+L7+K7+J7</f>
        <v>100</v>
      </c>
      <c r="R7" s="32"/>
    </row>
    <row r="8" ht="20" customHeight="1" spans="1:18">
      <c r="A8" s="26">
        <v>4</v>
      </c>
      <c r="B8" s="27" t="s">
        <v>24</v>
      </c>
      <c r="C8" s="28">
        <v>1</v>
      </c>
      <c r="D8" s="28">
        <v>1</v>
      </c>
      <c r="E8" s="10"/>
      <c r="F8" s="10"/>
      <c r="G8" s="28">
        <v>1</v>
      </c>
      <c r="H8" s="10"/>
      <c r="I8" s="10"/>
      <c r="J8" s="16">
        <v>15</v>
      </c>
      <c r="K8" s="17">
        <v>20</v>
      </c>
      <c r="L8" s="17">
        <v>15</v>
      </c>
      <c r="M8" s="18">
        <f>G8/C8</f>
        <v>1</v>
      </c>
      <c r="N8" s="19">
        <f>M8*50</f>
        <v>50</v>
      </c>
      <c r="O8" s="19"/>
      <c r="P8" s="17">
        <f>O8+N8</f>
        <v>50</v>
      </c>
      <c r="Q8" s="30">
        <f>P8+L8+K8+J8</f>
        <v>100</v>
      </c>
      <c r="R8" s="32"/>
    </row>
    <row r="9" ht="20" customHeight="1" spans="1:18">
      <c r="A9" s="26">
        <v>5</v>
      </c>
      <c r="B9" s="27" t="s">
        <v>25</v>
      </c>
      <c r="C9" s="28">
        <v>10</v>
      </c>
      <c r="D9" s="28">
        <v>10</v>
      </c>
      <c r="E9" s="10"/>
      <c r="F9" s="10"/>
      <c r="G9" s="28">
        <v>10</v>
      </c>
      <c r="H9" s="10"/>
      <c r="I9" s="10"/>
      <c r="J9" s="16">
        <v>15</v>
      </c>
      <c r="K9" s="17">
        <v>20</v>
      </c>
      <c r="L9" s="17">
        <v>15</v>
      </c>
      <c r="M9" s="18">
        <f>G9/C9</f>
        <v>1</v>
      </c>
      <c r="N9" s="19">
        <f>M9*50</f>
        <v>50</v>
      </c>
      <c r="O9" s="19"/>
      <c r="P9" s="17">
        <f>O9+N9</f>
        <v>50</v>
      </c>
      <c r="Q9" s="30">
        <f>P9+L9+K9+J9</f>
        <v>100</v>
      </c>
      <c r="R9" s="32"/>
    </row>
    <row r="10" ht="20" customHeight="1" spans="1:18">
      <c r="A10" s="26">
        <v>6</v>
      </c>
      <c r="B10" s="27" t="s">
        <v>26</v>
      </c>
      <c r="C10" s="28">
        <v>54</v>
      </c>
      <c r="D10" s="28">
        <v>49</v>
      </c>
      <c r="E10" s="10">
        <v>3</v>
      </c>
      <c r="F10" s="10">
        <v>2</v>
      </c>
      <c r="G10" s="28">
        <v>46</v>
      </c>
      <c r="H10" s="10">
        <v>6</v>
      </c>
      <c r="I10" s="10">
        <v>2</v>
      </c>
      <c r="J10" s="16">
        <v>15</v>
      </c>
      <c r="K10" s="17">
        <v>20</v>
      </c>
      <c r="L10" s="17">
        <v>15</v>
      </c>
      <c r="M10" s="18">
        <f>G10/C10</f>
        <v>0.851851851851852</v>
      </c>
      <c r="N10" s="19">
        <f>M10*50</f>
        <v>42.5925925925926</v>
      </c>
      <c r="O10" s="19"/>
      <c r="P10" s="17">
        <f>O10+N10</f>
        <v>42.5925925925926</v>
      </c>
      <c r="Q10" s="30">
        <f>P10+L10+K10+J10</f>
        <v>92.5925925925926</v>
      </c>
      <c r="R10" s="32"/>
    </row>
    <row r="11" ht="44" customHeight="1" spans="1:18">
      <c r="A11" s="26">
        <v>7</v>
      </c>
      <c r="B11" s="27" t="s">
        <v>27</v>
      </c>
      <c r="C11" s="28">
        <v>16</v>
      </c>
      <c r="D11" s="28">
        <v>15</v>
      </c>
      <c r="E11" s="10"/>
      <c r="F11" s="10">
        <v>1</v>
      </c>
      <c r="G11" s="28">
        <v>14</v>
      </c>
      <c r="H11" s="10" t="s">
        <v>28</v>
      </c>
      <c r="I11" s="10">
        <v>2</v>
      </c>
      <c r="J11" s="16">
        <v>15</v>
      </c>
      <c r="K11" s="17">
        <v>20</v>
      </c>
      <c r="L11" s="17">
        <v>15</v>
      </c>
      <c r="M11" s="18">
        <f>14/15</f>
        <v>0.933333333333333</v>
      </c>
      <c r="N11" s="19">
        <f>M11*50</f>
        <v>46.6666666666667</v>
      </c>
      <c r="O11" s="19">
        <v>-5</v>
      </c>
      <c r="P11" s="17">
        <f>O11+N11</f>
        <v>41.6666666666667</v>
      </c>
      <c r="Q11" s="30">
        <f>P11+L11+K11+J11</f>
        <v>91.6666666666667</v>
      </c>
      <c r="R11" s="12" t="s">
        <v>29</v>
      </c>
    </row>
    <row r="12" ht="20" customHeight="1" spans="1:18">
      <c r="A12" s="26">
        <v>8</v>
      </c>
      <c r="B12" s="11" t="s">
        <v>30</v>
      </c>
      <c r="C12" s="28">
        <v>3</v>
      </c>
      <c r="D12" s="28">
        <v>2</v>
      </c>
      <c r="E12" s="10">
        <v>1</v>
      </c>
      <c r="F12" s="10"/>
      <c r="G12" s="10">
        <v>2</v>
      </c>
      <c r="H12" s="10"/>
      <c r="I12" s="10">
        <v>1</v>
      </c>
      <c r="J12" s="16">
        <v>15</v>
      </c>
      <c r="K12" s="17">
        <v>20</v>
      </c>
      <c r="L12" s="17">
        <v>15</v>
      </c>
      <c r="M12" s="18">
        <f>G12/C12</f>
        <v>0.666666666666667</v>
      </c>
      <c r="N12" s="19">
        <f>M12*50</f>
        <v>33.3333333333333</v>
      </c>
      <c r="O12" s="19"/>
      <c r="P12" s="17">
        <f>O12+N12</f>
        <v>33.3333333333333</v>
      </c>
      <c r="Q12" s="30">
        <f>P12+L12+K12+J12</f>
        <v>83.3333333333333</v>
      </c>
      <c r="R12" s="32"/>
    </row>
    <row r="13" ht="36" customHeight="1" spans="1:18">
      <c r="A13" s="26">
        <v>9</v>
      </c>
      <c r="B13" s="27" t="s">
        <v>31</v>
      </c>
      <c r="C13" s="28">
        <v>39</v>
      </c>
      <c r="D13" s="28">
        <v>34</v>
      </c>
      <c r="E13" s="10">
        <v>1</v>
      </c>
      <c r="F13" s="10">
        <v>4</v>
      </c>
      <c r="G13" s="28">
        <v>29</v>
      </c>
      <c r="H13" s="10"/>
      <c r="I13" s="10">
        <v>10</v>
      </c>
      <c r="J13" s="16">
        <v>15</v>
      </c>
      <c r="K13" s="17">
        <v>20</v>
      </c>
      <c r="L13" s="17">
        <v>15</v>
      </c>
      <c r="M13" s="18">
        <f>29/34</f>
        <v>0.852941176470588</v>
      </c>
      <c r="N13" s="19">
        <f>M13*50</f>
        <v>42.6470588235294</v>
      </c>
      <c r="O13" s="19">
        <v>-20</v>
      </c>
      <c r="P13" s="17">
        <f>O13+N13</f>
        <v>22.6470588235294</v>
      </c>
      <c r="Q13" s="30">
        <f>P13+L13+K13+J13</f>
        <v>72.6470588235294</v>
      </c>
      <c r="R13" s="12" t="s">
        <v>32</v>
      </c>
    </row>
    <row r="14" ht="24" customHeight="1" spans="1:18">
      <c r="A14" s="13" t="s">
        <v>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ht="20" customHeight="1" spans="1:18">
      <c r="A15" s="14" t="s">
        <v>34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ht="20" customHeight="1" spans="1:18">
      <c r="A16" s="14" t="s">
        <v>35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ht="30" customHeight="1" spans="1:18">
      <c r="A17" s="15" t="s">
        <v>36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ht="20" customHeight="1" spans="1:18">
      <c r="A18" s="14" t="s">
        <v>37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</sheetData>
  <sortState ref="B5:R13">
    <sortCondition ref="Q5:Q13" descending="1"/>
  </sortState>
  <mergeCells count="19">
    <mergeCell ref="A1:R1"/>
    <mergeCell ref="C2:I2"/>
    <mergeCell ref="J2:R2"/>
    <mergeCell ref="D3:F3"/>
    <mergeCell ref="G3:I3"/>
    <mergeCell ref="M3:P3"/>
    <mergeCell ref="A14:R14"/>
    <mergeCell ref="A15:R15"/>
    <mergeCell ref="A16:R16"/>
    <mergeCell ref="A17:R17"/>
    <mergeCell ref="A18:R18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29861111111111" bottom="0.550694444444444" header="0.354166666666667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"/>
  <sheetViews>
    <sheetView tabSelected="1" workbookViewId="0">
      <pane ySplit="4" topLeftCell="A35" activePane="bottomLeft" state="frozen"/>
      <selection/>
      <selection pane="bottomLeft" activeCell="V37" sqref="V37"/>
    </sheetView>
  </sheetViews>
  <sheetFormatPr defaultColWidth="9" defaultRowHeight="13.5"/>
  <cols>
    <col min="1" max="1" width="4.625" customWidth="1"/>
    <col min="2" max="2" width="13" customWidth="1"/>
    <col min="3" max="3" width="5" customWidth="1"/>
    <col min="4" max="4" width="4.875" customWidth="1"/>
    <col min="5" max="5" width="5.24166666666667" customWidth="1"/>
    <col min="6" max="6" width="5.10833333333333" customWidth="1"/>
    <col min="7" max="7" width="4.875" customWidth="1"/>
    <col min="8" max="8" width="5.5" customWidth="1"/>
    <col min="9" max="9" width="5.25" customWidth="1"/>
    <col min="10" max="10" width="6" customWidth="1"/>
    <col min="11" max="11" width="6.5" customWidth="1"/>
    <col min="12" max="12" width="5.375" customWidth="1"/>
    <col min="13" max="13" width="7.625" customWidth="1"/>
    <col min="14" max="14" width="9.375" customWidth="1"/>
    <col min="15" max="15" width="8.875" customWidth="1"/>
    <col min="16" max="16" width="7.375" customWidth="1"/>
    <col min="17" max="17" width="8.125" customWidth="1"/>
    <col min="18" max="18" width="15.875" customWidth="1"/>
  </cols>
  <sheetData>
    <row r="1" ht="42" customHeight="1" spans="1:18">
      <c r="A1" s="2" t="s">
        <v>38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5" customHeight="1" spans="1:18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 t="s">
        <v>4</v>
      </c>
      <c r="K2" s="3"/>
      <c r="L2" s="3"/>
      <c r="M2" s="3"/>
      <c r="N2" s="3"/>
      <c r="O2" s="3"/>
      <c r="P2" s="3"/>
      <c r="Q2" s="3"/>
      <c r="R2" s="3"/>
    </row>
    <row r="3" ht="35" customHeight="1" spans="1:18">
      <c r="A3" s="3"/>
      <c r="B3" s="3"/>
      <c r="C3" s="4" t="s">
        <v>5</v>
      </c>
      <c r="D3" s="5" t="s">
        <v>6</v>
      </c>
      <c r="E3" s="6"/>
      <c r="F3" s="7"/>
      <c r="G3" s="5" t="s">
        <v>7</v>
      </c>
      <c r="H3" s="6"/>
      <c r="I3" s="7"/>
      <c r="J3" s="16" t="s">
        <v>8</v>
      </c>
      <c r="K3" s="16" t="s">
        <v>9</v>
      </c>
      <c r="L3" s="16" t="s">
        <v>10</v>
      </c>
      <c r="M3" s="5" t="s">
        <v>11</v>
      </c>
      <c r="N3" s="6"/>
      <c r="O3" s="6"/>
      <c r="P3" s="7"/>
      <c r="Q3" s="20" t="s">
        <v>12</v>
      </c>
      <c r="R3" s="21" t="s">
        <v>13</v>
      </c>
    </row>
    <row r="4" ht="39" customHeight="1" spans="1:18">
      <c r="A4" s="3"/>
      <c r="B4" s="3"/>
      <c r="C4" s="8"/>
      <c r="D4" s="3" t="s">
        <v>14</v>
      </c>
      <c r="E4" s="3" t="s">
        <v>15</v>
      </c>
      <c r="F4" s="3" t="s">
        <v>16</v>
      </c>
      <c r="G4" s="3" t="s">
        <v>14</v>
      </c>
      <c r="H4" s="3" t="s">
        <v>15</v>
      </c>
      <c r="I4" s="3" t="s">
        <v>16</v>
      </c>
      <c r="J4" s="16"/>
      <c r="K4" s="16"/>
      <c r="L4" s="16"/>
      <c r="M4" s="3" t="s">
        <v>17</v>
      </c>
      <c r="N4" s="3" t="s">
        <v>18</v>
      </c>
      <c r="O4" s="3" t="s">
        <v>19</v>
      </c>
      <c r="P4" s="16" t="s">
        <v>20</v>
      </c>
      <c r="Q4" s="20"/>
      <c r="R4" s="21"/>
    </row>
    <row r="5" s="1" customFormat="1" ht="25" customHeight="1" spans="1:18">
      <c r="A5" s="9">
        <v>1</v>
      </c>
      <c r="B5" s="10" t="s">
        <v>39</v>
      </c>
      <c r="C5" s="10">
        <v>6</v>
      </c>
      <c r="D5" s="10">
        <v>6</v>
      </c>
      <c r="E5" s="10"/>
      <c r="F5" s="10"/>
      <c r="G5" s="10">
        <v>6</v>
      </c>
      <c r="H5" s="10"/>
      <c r="I5" s="10"/>
      <c r="J5" s="16">
        <v>15</v>
      </c>
      <c r="K5" s="17">
        <v>20</v>
      </c>
      <c r="L5" s="17">
        <v>15</v>
      </c>
      <c r="M5" s="18">
        <f t="shared" ref="M5:M33" si="0">G5/C5</f>
        <v>1</v>
      </c>
      <c r="N5" s="19">
        <f t="shared" ref="N5:N60" si="1">M5*50</f>
        <v>50</v>
      </c>
      <c r="O5" s="10"/>
      <c r="P5" s="17">
        <f t="shared" ref="P5:P55" si="2">O5+N5</f>
        <v>50</v>
      </c>
      <c r="Q5" s="22">
        <f t="shared" ref="Q5:Q60" si="3">P5+L5+K5+J5</f>
        <v>100</v>
      </c>
      <c r="R5" s="10"/>
    </row>
    <row r="6" s="1" customFormat="1" ht="22" customHeight="1" spans="1:18">
      <c r="A6" s="9">
        <v>2</v>
      </c>
      <c r="B6" s="11" t="s">
        <v>40</v>
      </c>
      <c r="C6" s="10">
        <v>5</v>
      </c>
      <c r="D6" s="10">
        <v>5</v>
      </c>
      <c r="E6" s="10"/>
      <c r="F6" s="10"/>
      <c r="G6" s="10">
        <v>5</v>
      </c>
      <c r="H6" s="10"/>
      <c r="I6" s="10"/>
      <c r="J6" s="16">
        <v>15</v>
      </c>
      <c r="K6" s="17">
        <v>20</v>
      </c>
      <c r="L6" s="17">
        <v>15</v>
      </c>
      <c r="M6" s="18">
        <f t="shared" si="0"/>
        <v>1</v>
      </c>
      <c r="N6" s="19">
        <f t="shared" si="1"/>
        <v>50</v>
      </c>
      <c r="O6" s="19"/>
      <c r="P6" s="17">
        <f t="shared" si="2"/>
        <v>50</v>
      </c>
      <c r="Q6" s="22">
        <f t="shared" si="3"/>
        <v>100</v>
      </c>
      <c r="R6" s="10"/>
    </row>
    <row r="7" s="1" customFormat="1" ht="25" customHeight="1" spans="1:18">
      <c r="A7" s="9">
        <v>3</v>
      </c>
      <c r="B7" s="12" t="s">
        <v>41</v>
      </c>
      <c r="C7" s="10">
        <v>4</v>
      </c>
      <c r="D7" s="10">
        <v>4</v>
      </c>
      <c r="E7" s="10"/>
      <c r="F7" s="10"/>
      <c r="G7" s="10">
        <v>4</v>
      </c>
      <c r="H7" s="10"/>
      <c r="I7" s="10"/>
      <c r="J7" s="16">
        <v>15</v>
      </c>
      <c r="K7" s="17">
        <v>20</v>
      </c>
      <c r="L7" s="17">
        <v>15</v>
      </c>
      <c r="M7" s="18">
        <f t="shared" si="0"/>
        <v>1</v>
      </c>
      <c r="N7" s="19">
        <f t="shared" si="1"/>
        <v>50</v>
      </c>
      <c r="O7" s="19"/>
      <c r="P7" s="17">
        <f t="shared" si="2"/>
        <v>50</v>
      </c>
      <c r="Q7" s="22">
        <f t="shared" si="3"/>
        <v>100</v>
      </c>
      <c r="R7" s="23"/>
    </row>
    <row r="8" s="1" customFormat="1" ht="25" customHeight="1" spans="1:18">
      <c r="A8" s="9">
        <v>4</v>
      </c>
      <c r="B8" s="10" t="s">
        <v>42</v>
      </c>
      <c r="C8" s="10">
        <v>4</v>
      </c>
      <c r="D8" s="10">
        <v>4</v>
      </c>
      <c r="E8" s="10"/>
      <c r="F8" s="10"/>
      <c r="G8" s="10">
        <v>4</v>
      </c>
      <c r="H8" s="10"/>
      <c r="I8" s="10"/>
      <c r="J8" s="16">
        <v>15</v>
      </c>
      <c r="K8" s="17">
        <v>20</v>
      </c>
      <c r="L8" s="17">
        <v>15</v>
      </c>
      <c r="M8" s="18">
        <f t="shared" si="0"/>
        <v>1</v>
      </c>
      <c r="N8" s="19">
        <f t="shared" si="1"/>
        <v>50</v>
      </c>
      <c r="O8" s="19"/>
      <c r="P8" s="17">
        <f t="shared" si="2"/>
        <v>50</v>
      </c>
      <c r="Q8" s="22">
        <f t="shared" si="3"/>
        <v>100</v>
      </c>
      <c r="R8" s="24"/>
    </row>
    <row r="9" s="1" customFormat="1" ht="25" customHeight="1" spans="1:18">
      <c r="A9" s="9">
        <v>5</v>
      </c>
      <c r="B9" s="10" t="s">
        <v>43</v>
      </c>
      <c r="C9" s="10">
        <v>3</v>
      </c>
      <c r="D9" s="10">
        <v>3</v>
      </c>
      <c r="E9" s="10"/>
      <c r="F9" s="10"/>
      <c r="G9" s="10">
        <v>3</v>
      </c>
      <c r="H9" s="10"/>
      <c r="I9" s="10"/>
      <c r="J9" s="16">
        <v>15</v>
      </c>
      <c r="K9" s="17">
        <v>20</v>
      </c>
      <c r="L9" s="17">
        <v>15</v>
      </c>
      <c r="M9" s="18">
        <f t="shared" si="0"/>
        <v>1</v>
      </c>
      <c r="N9" s="19">
        <f t="shared" si="1"/>
        <v>50</v>
      </c>
      <c r="O9" s="19"/>
      <c r="P9" s="17">
        <f t="shared" si="2"/>
        <v>50</v>
      </c>
      <c r="Q9" s="22">
        <f t="shared" si="3"/>
        <v>100</v>
      </c>
      <c r="R9" s="10"/>
    </row>
    <row r="10" s="1" customFormat="1" ht="25" customHeight="1" spans="1:18">
      <c r="A10" s="9">
        <v>6</v>
      </c>
      <c r="B10" s="10" t="s">
        <v>44</v>
      </c>
      <c r="C10" s="10">
        <v>3</v>
      </c>
      <c r="D10" s="10">
        <v>3</v>
      </c>
      <c r="E10" s="10"/>
      <c r="F10" s="10"/>
      <c r="G10" s="10">
        <v>3</v>
      </c>
      <c r="H10" s="10"/>
      <c r="I10" s="10"/>
      <c r="J10" s="16">
        <v>15</v>
      </c>
      <c r="K10" s="17">
        <v>20</v>
      </c>
      <c r="L10" s="17">
        <v>15</v>
      </c>
      <c r="M10" s="18">
        <f t="shared" si="0"/>
        <v>1</v>
      </c>
      <c r="N10" s="19">
        <f t="shared" si="1"/>
        <v>50</v>
      </c>
      <c r="O10" s="19"/>
      <c r="P10" s="17">
        <f t="shared" si="2"/>
        <v>50</v>
      </c>
      <c r="Q10" s="22">
        <f t="shared" si="3"/>
        <v>100</v>
      </c>
      <c r="R10" s="10"/>
    </row>
    <row r="11" s="1" customFormat="1" ht="25" customHeight="1" spans="1:18">
      <c r="A11" s="9">
        <v>7</v>
      </c>
      <c r="B11" s="10" t="s">
        <v>45</v>
      </c>
      <c r="C11" s="10">
        <v>2</v>
      </c>
      <c r="D11" s="10">
        <v>2</v>
      </c>
      <c r="E11" s="10"/>
      <c r="F11" s="10"/>
      <c r="G11" s="10">
        <v>2</v>
      </c>
      <c r="H11" s="10"/>
      <c r="I11" s="10"/>
      <c r="J11" s="16">
        <v>15</v>
      </c>
      <c r="K11" s="17">
        <v>20</v>
      </c>
      <c r="L11" s="17">
        <v>15</v>
      </c>
      <c r="M11" s="18">
        <f t="shared" si="0"/>
        <v>1</v>
      </c>
      <c r="N11" s="19">
        <f t="shared" si="1"/>
        <v>50</v>
      </c>
      <c r="O11" s="19"/>
      <c r="P11" s="17">
        <f t="shared" si="2"/>
        <v>50</v>
      </c>
      <c r="Q11" s="22">
        <f t="shared" si="3"/>
        <v>100</v>
      </c>
      <c r="R11" s="24"/>
    </row>
    <row r="12" s="1" customFormat="1" ht="25" customHeight="1" spans="1:18">
      <c r="A12" s="9">
        <v>8</v>
      </c>
      <c r="B12" s="10" t="s">
        <v>46</v>
      </c>
      <c r="C12" s="10">
        <v>2</v>
      </c>
      <c r="D12" s="10">
        <v>2</v>
      </c>
      <c r="E12" s="10"/>
      <c r="F12" s="10"/>
      <c r="G12" s="10">
        <v>2</v>
      </c>
      <c r="H12" s="10"/>
      <c r="I12" s="10"/>
      <c r="J12" s="16">
        <v>15</v>
      </c>
      <c r="K12" s="17">
        <v>20</v>
      </c>
      <c r="L12" s="17">
        <v>15</v>
      </c>
      <c r="M12" s="18">
        <f t="shared" si="0"/>
        <v>1</v>
      </c>
      <c r="N12" s="19">
        <f t="shared" si="1"/>
        <v>50</v>
      </c>
      <c r="O12" s="19"/>
      <c r="P12" s="17">
        <f t="shared" si="2"/>
        <v>50</v>
      </c>
      <c r="Q12" s="22">
        <f t="shared" si="3"/>
        <v>100</v>
      </c>
      <c r="R12" s="25"/>
    </row>
    <row r="13" s="1" customFormat="1" ht="25" customHeight="1" spans="1:18">
      <c r="A13" s="9">
        <v>9</v>
      </c>
      <c r="B13" s="10" t="s">
        <v>47</v>
      </c>
      <c r="C13" s="10">
        <v>2</v>
      </c>
      <c r="D13" s="10">
        <v>2</v>
      </c>
      <c r="E13" s="10"/>
      <c r="F13" s="10"/>
      <c r="G13" s="10">
        <v>2</v>
      </c>
      <c r="H13" s="10"/>
      <c r="I13" s="10"/>
      <c r="J13" s="16">
        <v>15</v>
      </c>
      <c r="K13" s="17">
        <v>20</v>
      </c>
      <c r="L13" s="17">
        <v>15</v>
      </c>
      <c r="M13" s="18">
        <f t="shared" si="0"/>
        <v>1</v>
      </c>
      <c r="N13" s="19">
        <f t="shared" si="1"/>
        <v>50</v>
      </c>
      <c r="O13" s="19"/>
      <c r="P13" s="17">
        <f t="shared" si="2"/>
        <v>50</v>
      </c>
      <c r="Q13" s="22">
        <f t="shared" si="3"/>
        <v>100</v>
      </c>
      <c r="R13" s="10"/>
    </row>
    <row r="14" s="1" customFormat="1" ht="25" customHeight="1" spans="1:18">
      <c r="A14" s="9">
        <v>10</v>
      </c>
      <c r="B14" s="10" t="s">
        <v>48</v>
      </c>
      <c r="C14" s="10">
        <v>2</v>
      </c>
      <c r="D14" s="10">
        <v>2</v>
      </c>
      <c r="E14" s="10"/>
      <c r="F14" s="10"/>
      <c r="G14" s="10">
        <v>2</v>
      </c>
      <c r="H14" s="10"/>
      <c r="I14" s="10"/>
      <c r="J14" s="16">
        <v>15</v>
      </c>
      <c r="K14" s="17">
        <v>20</v>
      </c>
      <c r="L14" s="17">
        <v>15</v>
      </c>
      <c r="M14" s="18">
        <f t="shared" si="0"/>
        <v>1</v>
      </c>
      <c r="N14" s="19">
        <f t="shared" si="1"/>
        <v>50</v>
      </c>
      <c r="O14" s="19"/>
      <c r="P14" s="17">
        <f t="shared" si="2"/>
        <v>50</v>
      </c>
      <c r="Q14" s="22">
        <f t="shared" si="3"/>
        <v>100</v>
      </c>
      <c r="R14" s="10"/>
    </row>
    <row r="15" s="1" customFormat="1" ht="25" customHeight="1" spans="1:18">
      <c r="A15" s="9">
        <v>11</v>
      </c>
      <c r="B15" s="10" t="s">
        <v>49</v>
      </c>
      <c r="C15" s="10">
        <v>2</v>
      </c>
      <c r="D15" s="10">
        <v>2</v>
      </c>
      <c r="E15" s="10"/>
      <c r="F15" s="10"/>
      <c r="G15" s="10">
        <v>2</v>
      </c>
      <c r="H15" s="10"/>
      <c r="I15" s="10"/>
      <c r="J15" s="16">
        <v>15</v>
      </c>
      <c r="K15" s="17">
        <v>20</v>
      </c>
      <c r="L15" s="17">
        <v>15</v>
      </c>
      <c r="M15" s="18">
        <f t="shared" si="0"/>
        <v>1</v>
      </c>
      <c r="N15" s="19">
        <f t="shared" si="1"/>
        <v>50</v>
      </c>
      <c r="O15" s="19"/>
      <c r="P15" s="17">
        <f t="shared" si="2"/>
        <v>50</v>
      </c>
      <c r="Q15" s="22">
        <f t="shared" si="3"/>
        <v>100</v>
      </c>
      <c r="R15" s="12"/>
    </row>
    <row r="16" s="1" customFormat="1" ht="25" customHeight="1" spans="1:18">
      <c r="A16" s="9">
        <v>12</v>
      </c>
      <c r="B16" s="10" t="s">
        <v>50</v>
      </c>
      <c r="C16" s="10">
        <v>2</v>
      </c>
      <c r="D16" s="10">
        <v>2</v>
      </c>
      <c r="E16" s="10"/>
      <c r="F16" s="10"/>
      <c r="G16" s="10">
        <v>2</v>
      </c>
      <c r="H16" s="10"/>
      <c r="I16" s="10"/>
      <c r="J16" s="16">
        <v>15</v>
      </c>
      <c r="K16" s="17">
        <v>20</v>
      </c>
      <c r="L16" s="17">
        <v>15</v>
      </c>
      <c r="M16" s="18">
        <f t="shared" si="0"/>
        <v>1</v>
      </c>
      <c r="N16" s="19">
        <f t="shared" si="1"/>
        <v>50</v>
      </c>
      <c r="O16" s="19"/>
      <c r="P16" s="17">
        <f t="shared" si="2"/>
        <v>50</v>
      </c>
      <c r="Q16" s="22">
        <f t="shared" si="3"/>
        <v>100</v>
      </c>
      <c r="R16" s="10"/>
    </row>
    <row r="17" s="1" customFormat="1" ht="25" customHeight="1" spans="1:18">
      <c r="A17" s="9">
        <v>13</v>
      </c>
      <c r="B17" s="10" t="s">
        <v>51</v>
      </c>
      <c r="C17" s="10">
        <v>2</v>
      </c>
      <c r="D17" s="10">
        <v>2</v>
      </c>
      <c r="E17" s="10"/>
      <c r="F17" s="10"/>
      <c r="G17" s="10">
        <v>2</v>
      </c>
      <c r="H17" s="10"/>
      <c r="I17" s="10"/>
      <c r="J17" s="16">
        <v>15</v>
      </c>
      <c r="K17" s="17">
        <v>20</v>
      </c>
      <c r="L17" s="17">
        <v>15</v>
      </c>
      <c r="M17" s="18">
        <f t="shared" si="0"/>
        <v>1</v>
      </c>
      <c r="N17" s="19">
        <f t="shared" si="1"/>
        <v>50</v>
      </c>
      <c r="O17" s="19"/>
      <c r="P17" s="17">
        <f t="shared" si="2"/>
        <v>50</v>
      </c>
      <c r="Q17" s="22">
        <f t="shared" si="3"/>
        <v>100</v>
      </c>
      <c r="R17" s="10"/>
    </row>
    <row r="18" s="1" customFormat="1" ht="25" customHeight="1" spans="1:18">
      <c r="A18" s="9">
        <v>14</v>
      </c>
      <c r="B18" s="11" t="s">
        <v>52</v>
      </c>
      <c r="C18" s="10">
        <v>2</v>
      </c>
      <c r="D18" s="10">
        <v>2</v>
      </c>
      <c r="E18" s="10"/>
      <c r="F18" s="10"/>
      <c r="G18" s="10">
        <v>2</v>
      </c>
      <c r="H18" s="10"/>
      <c r="I18" s="10"/>
      <c r="J18" s="16">
        <v>15</v>
      </c>
      <c r="K18" s="17">
        <v>20</v>
      </c>
      <c r="L18" s="17">
        <v>15</v>
      </c>
      <c r="M18" s="18">
        <f t="shared" si="0"/>
        <v>1</v>
      </c>
      <c r="N18" s="19">
        <f t="shared" si="1"/>
        <v>50</v>
      </c>
      <c r="O18" s="10"/>
      <c r="P18" s="17">
        <f t="shared" si="2"/>
        <v>50</v>
      </c>
      <c r="Q18" s="22">
        <f t="shared" si="3"/>
        <v>100</v>
      </c>
      <c r="R18" s="10"/>
    </row>
    <row r="19" s="1" customFormat="1" ht="25" customHeight="1" spans="1:18">
      <c r="A19" s="9">
        <v>15</v>
      </c>
      <c r="B19" s="10" t="s">
        <v>53</v>
      </c>
      <c r="C19" s="10">
        <v>2</v>
      </c>
      <c r="D19" s="10">
        <v>2</v>
      </c>
      <c r="E19" s="10"/>
      <c r="F19" s="10"/>
      <c r="G19" s="10">
        <v>2</v>
      </c>
      <c r="H19" s="10"/>
      <c r="I19" s="10"/>
      <c r="J19" s="16">
        <v>15</v>
      </c>
      <c r="K19" s="17">
        <v>20</v>
      </c>
      <c r="L19" s="17">
        <v>15</v>
      </c>
      <c r="M19" s="18">
        <f t="shared" si="0"/>
        <v>1</v>
      </c>
      <c r="N19" s="19">
        <f t="shared" si="1"/>
        <v>50</v>
      </c>
      <c r="O19" s="10"/>
      <c r="P19" s="17">
        <f t="shared" si="2"/>
        <v>50</v>
      </c>
      <c r="Q19" s="22">
        <f t="shared" si="3"/>
        <v>100</v>
      </c>
      <c r="R19" s="10"/>
    </row>
    <row r="20" s="1" customFormat="1" ht="25" customHeight="1" spans="1:18">
      <c r="A20" s="9">
        <v>16</v>
      </c>
      <c r="B20" s="10" t="s">
        <v>54</v>
      </c>
      <c r="C20" s="10">
        <v>1</v>
      </c>
      <c r="D20" s="10">
        <v>1</v>
      </c>
      <c r="E20" s="10"/>
      <c r="F20" s="10"/>
      <c r="G20" s="10">
        <v>1</v>
      </c>
      <c r="H20" s="10"/>
      <c r="I20" s="10"/>
      <c r="J20" s="16">
        <v>15</v>
      </c>
      <c r="K20" s="17">
        <v>20</v>
      </c>
      <c r="L20" s="17">
        <v>15</v>
      </c>
      <c r="M20" s="18">
        <f t="shared" si="0"/>
        <v>1</v>
      </c>
      <c r="N20" s="19">
        <f t="shared" si="1"/>
        <v>50</v>
      </c>
      <c r="O20" s="19"/>
      <c r="P20" s="17">
        <f t="shared" si="2"/>
        <v>50</v>
      </c>
      <c r="Q20" s="22">
        <f t="shared" si="3"/>
        <v>100</v>
      </c>
      <c r="R20" s="12"/>
    </row>
    <row r="21" s="1" customFormat="1" ht="25" customHeight="1" spans="1:18">
      <c r="A21" s="9">
        <v>17</v>
      </c>
      <c r="B21" s="10" t="s">
        <v>55</v>
      </c>
      <c r="C21" s="10">
        <v>1</v>
      </c>
      <c r="D21" s="10">
        <v>1</v>
      </c>
      <c r="E21" s="10"/>
      <c r="F21" s="10"/>
      <c r="G21" s="10">
        <v>1</v>
      </c>
      <c r="H21" s="10"/>
      <c r="I21" s="10"/>
      <c r="J21" s="16">
        <v>15</v>
      </c>
      <c r="K21" s="17">
        <v>20</v>
      </c>
      <c r="L21" s="17">
        <v>15</v>
      </c>
      <c r="M21" s="18">
        <f t="shared" si="0"/>
        <v>1</v>
      </c>
      <c r="N21" s="19">
        <f t="shared" si="1"/>
        <v>50</v>
      </c>
      <c r="O21" s="19"/>
      <c r="P21" s="17">
        <f t="shared" si="2"/>
        <v>50</v>
      </c>
      <c r="Q21" s="22">
        <f t="shared" si="3"/>
        <v>100</v>
      </c>
      <c r="R21" s="24"/>
    </row>
    <row r="22" s="1" customFormat="1" ht="25" customHeight="1" spans="1:18">
      <c r="A22" s="9">
        <v>18</v>
      </c>
      <c r="B22" s="10" t="s">
        <v>56</v>
      </c>
      <c r="C22" s="10">
        <v>1</v>
      </c>
      <c r="D22" s="10">
        <v>1</v>
      </c>
      <c r="E22" s="10"/>
      <c r="F22" s="10"/>
      <c r="G22" s="10">
        <v>1</v>
      </c>
      <c r="H22" s="10"/>
      <c r="I22" s="10"/>
      <c r="J22" s="16">
        <v>15</v>
      </c>
      <c r="K22" s="17">
        <v>20</v>
      </c>
      <c r="L22" s="17">
        <v>15</v>
      </c>
      <c r="M22" s="18">
        <f t="shared" si="0"/>
        <v>1</v>
      </c>
      <c r="N22" s="19">
        <f t="shared" si="1"/>
        <v>50</v>
      </c>
      <c r="O22" s="19"/>
      <c r="P22" s="17">
        <f t="shared" si="2"/>
        <v>50</v>
      </c>
      <c r="Q22" s="22">
        <f t="shared" si="3"/>
        <v>100</v>
      </c>
      <c r="R22" s="10"/>
    </row>
    <row r="23" s="1" customFormat="1" ht="25" customHeight="1" spans="1:18">
      <c r="A23" s="9">
        <v>19</v>
      </c>
      <c r="B23" s="10" t="s">
        <v>57</v>
      </c>
      <c r="C23" s="10">
        <v>1</v>
      </c>
      <c r="D23" s="10">
        <v>1</v>
      </c>
      <c r="E23" s="10"/>
      <c r="F23" s="10"/>
      <c r="G23" s="10">
        <v>1</v>
      </c>
      <c r="H23" s="10"/>
      <c r="I23" s="10"/>
      <c r="J23" s="16">
        <v>15</v>
      </c>
      <c r="K23" s="17">
        <v>20</v>
      </c>
      <c r="L23" s="17">
        <v>15</v>
      </c>
      <c r="M23" s="18">
        <f t="shared" si="0"/>
        <v>1</v>
      </c>
      <c r="N23" s="19">
        <f t="shared" si="1"/>
        <v>50</v>
      </c>
      <c r="O23" s="19"/>
      <c r="P23" s="17">
        <f t="shared" si="2"/>
        <v>50</v>
      </c>
      <c r="Q23" s="22">
        <f t="shared" si="3"/>
        <v>100</v>
      </c>
      <c r="R23" s="23"/>
    </row>
    <row r="24" s="1" customFormat="1" ht="25" customHeight="1" spans="1:18">
      <c r="A24" s="9">
        <v>21</v>
      </c>
      <c r="B24" s="10" t="s">
        <v>58</v>
      </c>
      <c r="C24" s="10">
        <v>1</v>
      </c>
      <c r="D24" s="10">
        <v>1</v>
      </c>
      <c r="E24" s="10"/>
      <c r="F24" s="10"/>
      <c r="G24" s="10">
        <v>1</v>
      </c>
      <c r="H24" s="10"/>
      <c r="I24" s="10"/>
      <c r="J24" s="16">
        <v>15</v>
      </c>
      <c r="K24" s="17">
        <v>20</v>
      </c>
      <c r="L24" s="17">
        <v>15</v>
      </c>
      <c r="M24" s="18">
        <f t="shared" si="0"/>
        <v>1</v>
      </c>
      <c r="N24" s="19">
        <f t="shared" si="1"/>
        <v>50</v>
      </c>
      <c r="O24" s="19"/>
      <c r="P24" s="17">
        <f t="shared" si="2"/>
        <v>50</v>
      </c>
      <c r="Q24" s="22">
        <f t="shared" si="3"/>
        <v>100</v>
      </c>
      <c r="R24" s="10"/>
    </row>
    <row r="25" s="1" customFormat="1" ht="25" customHeight="1" spans="1:18">
      <c r="A25" s="9">
        <v>22</v>
      </c>
      <c r="B25" s="10" t="s">
        <v>59</v>
      </c>
      <c r="C25" s="10">
        <v>1</v>
      </c>
      <c r="D25" s="10">
        <v>1</v>
      </c>
      <c r="E25" s="10"/>
      <c r="F25" s="10"/>
      <c r="G25" s="10">
        <v>1</v>
      </c>
      <c r="H25" s="10"/>
      <c r="I25" s="10"/>
      <c r="J25" s="16">
        <v>15</v>
      </c>
      <c r="K25" s="17">
        <v>20</v>
      </c>
      <c r="L25" s="17">
        <v>15</v>
      </c>
      <c r="M25" s="18">
        <f t="shared" si="0"/>
        <v>1</v>
      </c>
      <c r="N25" s="19">
        <f t="shared" si="1"/>
        <v>50</v>
      </c>
      <c r="O25" s="19"/>
      <c r="P25" s="17">
        <f t="shared" si="2"/>
        <v>50</v>
      </c>
      <c r="Q25" s="22">
        <f t="shared" si="3"/>
        <v>100</v>
      </c>
      <c r="R25" s="25"/>
    </row>
    <row r="26" s="1" customFormat="1" ht="25" customHeight="1" spans="1:18">
      <c r="A26" s="9">
        <v>23</v>
      </c>
      <c r="B26" s="10" t="s">
        <v>60</v>
      </c>
      <c r="C26" s="10">
        <v>1</v>
      </c>
      <c r="D26" s="10">
        <v>1</v>
      </c>
      <c r="E26" s="10"/>
      <c r="F26" s="10"/>
      <c r="G26" s="10">
        <v>1</v>
      </c>
      <c r="H26" s="10"/>
      <c r="I26" s="10"/>
      <c r="J26" s="16">
        <v>15</v>
      </c>
      <c r="K26" s="17">
        <v>20</v>
      </c>
      <c r="L26" s="17">
        <v>15</v>
      </c>
      <c r="M26" s="18">
        <f t="shared" si="0"/>
        <v>1</v>
      </c>
      <c r="N26" s="19">
        <f t="shared" si="1"/>
        <v>50</v>
      </c>
      <c r="O26" s="19"/>
      <c r="P26" s="17">
        <f t="shared" si="2"/>
        <v>50</v>
      </c>
      <c r="Q26" s="22">
        <f t="shared" si="3"/>
        <v>100</v>
      </c>
      <c r="R26" s="24"/>
    </row>
    <row r="27" s="1" customFormat="1" ht="25" customHeight="1" spans="1:18">
      <c r="A27" s="9">
        <v>24</v>
      </c>
      <c r="B27" s="10" t="s">
        <v>61</v>
      </c>
      <c r="C27" s="10">
        <v>1</v>
      </c>
      <c r="D27" s="10">
        <v>1</v>
      </c>
      <c r="E27" s="10"/>
      <c r="F27" s="10"/>
      <c r="G27" s="10">
        <v>1</v>
      </c>
      <c r="H27" s="10"/>
      <c r="I27" s="10"/>
      <c r="J27" s="16">
        <v>15</v>
      </c>
      <c r="K27" s="17">
        <v>20</v>
      </c>
      <c r="L27" s="17">
        <v>15</v>
      </c>
      <c r="M27" s="18">
        <f t="shared" si="0"/>
        <v>1</v>
      </c>
      <c r="N27" s="19">
        <f t="shared" si="1"/>
        <v>50</v>
      </c>
      <c r="O27" s="19"/>
      <c r="P27" s="17">
        <f t="shared" si="2"/>
        <v>50</v>
      </c>
      <c r="Q27" s="22">
        <f t="shared" si="3"/>
        <v>100</v>
      </c>
      <c r="R27" s="10"/>
    </row>
    <row r="28" s="1" customFormat="1" ht="25" customHeight="1" spans="1:18">
      <c r="A28" s="9">
        <v>25</v>
      </c>
      <c r="B28" s="10" t="s">
        <v>62</v>
      </c>
      <c r="C28" s="10">
        <v>1</v>
      </c>
      <c r="D28" s="10">
        <v>1</v>
      </c>
      <c r="E28" s="10"/>
      <c r="F28" s="10"/>
      <c r="G28" s="10">
        <v>1</v>
      </c>
      <c r="H28" s="10"/>
      <c r="I28" s="10"/>
      <c r="J28" s="16">
        <v>15</v>
      </c>
      <c r="K28" s="17">
        <v>20</v>
      </c>
      <c r="L28" s="17">
        <v>15</v>
      </c>
      <c r="M28" s="18">
        <f t="shared" si="0"/>
        <v>1</v>
      </c>
      <c r="N28" s="19">
        <f t="shared" si="1"/>
        <v>50</v>
      </c>
      <c r="O28" s="19"/>
      <c r="P28" s="17">
        <f t="shared" si="2"/>
        <v>50</v>
      </c>
      <c r="Q28" s="22">
        <f t="shared" si="3"/>
        <v>100</v>
      </c>
      <c r="R28" s="10"/>
    </row>
    <row r="29" s="1" customFormat="1" ht="25" customHeight="1" spans="1:18">
      <c r="A29" s="9">
        <v>26</v>
      </c>
      <c r="B29" s="10" t="s">
        <v>63</v>
      </c>
      <c r="C29" s="10">
        <v>1</v>
      </c>
      <c r="D29" s="10">
        <v>1</v>
      </c>
      <c r="E29" s="10"/>
      <c r="F29" s="10"/>
      <c r="G29" s="10">
        <v>1</v>
      </c>
      <c r="H29" s="10"/>
      <c r="I29" s="10"/>
      <c r="J29" s="16">
        <v>15</v>
      </c>
      <c r="K29" s="17">
        <v>20</v>
      </c>
      <c r="L29" s="17">
        <v>15</v>
      </c>
      <c r="M29" s="18">
        <f t="shared" si="0"/>
        <v>1</v>
      </c>
      <c r="N29" s="19">
        <f t="shared" si="1"/>
        <v>50</v>
      </c>
      <c r="O29" s="19"/>
      <c r="P29" s="17">
        <f t="shared" si="2"/>
        <v>50</v>
      </c>
      <c r="Q29" s="22">
        <f t="shared" si="3"/>
        <v>100</v>
      </c>
      <c r="R29" s="24"/>
    </row>
    <row r="30" s="1" customFormat="1" ht="25" customHeight="1" spans="1:18">
      <c r="A30" s="9">
        <v>27</v>
      </c>
      <c r="B30" s="11" t="s">
        <v>64</v>
      </c>
      <c r="C30" s="10">
        <v>1</v>
      </c>
      <c r="D30" s="10">
        <v>1</v>
      </c>
      <c r="E30" s="10"/>
      <c r="F30" s="10"/>
      <c r="G30" s="10">
        <v>1</v>
      </c>
      <c r="H30" s="10"/>
      <c r="I30" s="10"/>
      <c r="J30" s="16">
        <v>15</v>
      </c>
      <c r="K30" s="17">
        <v>20</v>
      </c>
      <c r="L30" s="17">
        <v>15</v>
      </c>
      <c r="M30" s="18">
        <f t="shared" si="0"/>
        <v>1</v>
      </c>
      <c r="N30" s="19">
        <f t="shared" si="1"/>
        <v>50</v>
      </c>
      <c r="O30" s="19"/>
      <c r="P30" s="17">
        <f t="shared" si="2"/>
        <v>50</v>
      </c>
      <c r="Q30" s="22">
        <f t="shared" si="3"/>
        <v>100</v>
      </c>
      <c r="R30" s="10"/>
    </row>
    <row r="31" s="1" customFormat="1" ht="25" customHeight="1" spans="1:18">
      <c r="A31" s="9">
        <v>28</v>
      </c>
      <c r="B31" s="10" t="s">
        <v>65</v>
      </c>
      <c r="C31" s="10">
        <v>1</v>
      </c>
      <c r="D31" s="10">
        <v>1</v>
      </c>
      <c r="E31" s="10"/>
      <c r="F31" s="10"/>
      <c r="G31" s="10">
        <v>1</v>
      </c>
      <c r="H31" s="10"/>
      <c r="I31" s="10"/>
      <c r="J31" s="16">
        <v>15</v>
      </c>
      <c r="K31" s="17">
        <v>20</v>
      </c>
      <c r="L31" s="17">
        <v>15</v>
      </c>
      <c r="M31" s="18">
        <f t="shared" si="0"/>
        <v>1</v>
      </c>
      <c r="N31" s="19">
        <f t="shared" si="1"/>
        <v>50</v>
      </c>
      <c r="O31" s="19"/>
      <c r="P31" s="17">
        <f t="shared" si="2"/>
        <v>50</v>
      </c>
      <c r="Q31" s="22">
        <f t="shared" si="3"/>
        <v>100</v>
      </c>
      <c r="R31" s="23"/>
    </row>
    <row r="32" s="1" customFormat="1" ht="25" customHeight="1" spans="1:18">
      <c r="A32" s="9">
        <v>29</v>
      </c>
      <c r="B32" s="10" t="s">
        <v>66</v>
      </c>
      <c r="C32" s="10">
        <v>1</v>
      </c>
      <c r="D32" s="10">
        <v>1</v>
      </c>
      <c r="E32" s="10"/>
      <c r="F32" s="10"/>
      <c r="G32" s="10">
        <v>1</v>
      </c>
      <c r="H32" s="10"/>
      <c r="I32" s="10"/>
      <c r="J32" s="16">
        <v>15</v>
      </c>
      <c r="K32" s="17">
        <v>20</v>
      </c>
      <c r="L32" s="17">
        <v>15</v>
      </c>
      <c r="M32" s="18">
        <f t="shared" si="0"/>
        <v>1</v>
      </c>
      <c r="N32" s="19">
        <f t="shared" si="1"/>
        <v>50</v>
      </c>
      <c r="O32" s="10"/>
      <c r="P32" s="17">
        <f t="shared" si="2"/>
        <v>50</v>
      </c>
      <c r="Q32" s="22">
        <f t="shared" si="3"/>
        <v>100</v>
      </c>
      <c r="R32" s="10"/>
    </row>
    <row r="33" s="1" customFormat="1" ht="25" customHeight="1" spans="1:18">
      <c r="A33" s="9">
        <v>30</v>
      </c>
      <c r="B33" s="10" t="s">
        <v>67</v>
      </c>
      <c r="C33" s="10">
        <v>1</v>
      </c>
      <c r="D33" s="10">
        <v>1</v>
      </c>
      <c r="E33" s="10"/>
      <c r="F33" s="10"/>
      <c r="G33" s="10">
        <v>1</v>
      </c>
      <c r="H33" s="10"/>
      <c r="I33" s="10"/>
      <c r="J33" s="16">
        <v>15</v>
      </c>
      <c r="K33" s="17">
        <v>20</v>
      </c>
      <c r="L33" s="17">
        <v>15</v>
      </c>
      <c r="M33" s="18">
        <f t="shared" si="0"/>
        <v>1</v>
      </c>
      <c r="N33" s="19">
        <f t="shared" si="1"/>
        <v>50</v>
      </c>
      <c r="O33" s="10"/>
      <c r="P33" s="17">
        <f t="shared" si="2"/>
        <v>50</v>
      </c>
      <c r="Q33" s="22">
        <f t="shared" si="3"/>
        <v>100</v>
      </c>
      <c r="R33" s="10"/>
    </row>
    <row r="34" s="1" customFormat="1" ht="29" customHeight="1" spans="1:18">
      <c r="A34" s="9">
        <v>31</v>
      </c>
      <c r="B34" s="10" t="s">
        <v>68</v>
      </c>
      <c r="C34" s="10">
        <v>1</v>
      </c>
      <c r="D34" s="10">
        <v>1</v>
      </c>
      <c r="E34" s="10"/>
      <c r="F34" s="10"/>
      <c r="G34" s="10"/>
      <c r="H34" s="10"/>
      <c r="I34" s="10">
        <v>1</v>
      </c>
      <c r="J34" s="16">
        <v>15</v>
      </c>
      <c r="K34" s="17">
        <v>20</v>
      </c>
      <c r="L34" s="17">
        <v>15</v>
      </c>
      <c r="M34" s="18">
        <v>1</v>
      </c>
      <c r="N34" s="19">
        <f t="shared" si="1"/>
        <v>50</v>
      </c>
      <c r="O34" s="10"/>
      <c r="P34" s="17">
        <f t="shared" si="2"/>
        <v>50</v>
      </c>
      <c r="Q34" s="22">
        <f t="shared" si="3"/>
        <v>100</v>
      </c>
      <c r="R34" s="10" t="s">
        <v>69</v>
      </c>
    </row>
    <row r="35" s="1" customFormat="1" ht="25" customHeight="1" spans="1:18">
      <c r="A35" s="9">
        <v>32</v>
      </c>
      <c r="B35" s="10" t="s">
        <v>70</v>
      </c>
      <c r="C35" s="10">
        <v>1</v>
      </c>
      <c r="D35" s="10">
        <v>1</v>
      </c>
      <c r="E35" s="10"/>
      <c r="F35" s="10"/>
      <c r="G35" s="10">
        <v>1</v>
      </c>
      <c r="H35" s="10"/>
      <c r="I35" s="10"/>
      <c r="J35" s="16">
        <v>15</v>
      </c>
      <c r="K35" s="17">
        <v>20</v>
      </c>
      <c r="L35" s="17">
        <v>15</v>
      </c>
      <c r="M35" s="18">
        <f t="shared" ref="M35:M43" si="4">G35/C35</f>
        <v>1</v>
      </c>
      <c r="N35" s="19">
        <f t="shared" si="1"/>
        <v>50</v>
      </c>
      <c r="O35" s="10"/>
      <c r="P35" s="17">
        <f t="shared" si="2"/>
        <v>50</v>
      </c>
      <c r="Q35" s="22">
        <f t="shared" si="3"/>
        <v>100</v>
      </c>
      <c r="R35" s="10"/>
    </row>
    <row r="36" s="1" customFormat="1" ht="25" customHeight="1" spans="1:18">
      <c r="A36" s="9">
        <v>33</v>
      </c>
      <c r="B36" s="10" t="s">
        <v>71</v>
      </c>
      <c r="C36" s="10">
        <v>1</v>
      </c>
      <c r="D36" s="10">
        <v>1</v>
      </c>
      <c r="E36" s="10"/>
      <c r="F36" s="10"/>
      <c r="G36" s="10">
        <v>1</v>
      </c>
      <c r="H36" s="10"/>
      <c r="I36" s="10"/>
      <c r="J36" s="16">
        <v>15</v>
      </c>
      <c r="K36" s="17">
        <v>20</v>
      </c>
      <c r="L36" s="17">
        <v>15</v>
      </c>
      <c r="M36" s="18">
        <f t="shared" si="4"/>
        <v>1</v>
      </c>
      <c r="N36" s="19">
        <f t="shared" si="1"/>
        <v>50</v>
      </c>
      <c r="O36" s="10"/>
      <c r="P36" s="17">
        <f t="shared" si="2"/>
        <v>50</v>
      </c>
      <c r="Q36" s="22">
        <f t="shared" si="3"/>
        <v>100</v>
      </c>
      <c r="R36" s="10"/>
    </row>
    <row r="37" s="1" customFormat="1" ht="25" customHeight="1" spans="1:18">
      <c r="A37" s="9">
        <v>34</v>
      </c>
      <c r="B37" s="10" t="s">
        <v>72</v>
      </c>
      <c r="C37" s="10">
        <v>1</v>
      </c>
      <c r="D37" s="10">
        <v>1</v>
      </c>
      <c r="E37" s="10"/>
      <c r="F37" s="10"/>
      <c r="G37" s="10">
        <v>1</v>
      </c>
      <c r="H37" s="10"/>
      <c r="I37" s="10"/>
      <c r="J37" s="16">
        <v>15</v>
      </c>
      <c r="K37" s="17">
        <v>20</v>
      </c>
      <c r="L37" s="17">
        <v>15</v>
      </c>
      <c r="M37" s="18">
        <f t="shared" si="4"/>
        <v>1</v>
      </c>
      <c r="N37" s="19">
        <f t="shared" si="1"/>
        <v>50</v>
      </c>
      <c r="O37" s="10"/>
      <c r="P37" s="17">
        <f t="shared" si="2"/>
        <v>50</v>
      </c>
      <c r="Q37" s="22">
        <f t="shared" si="3"/>
        <v>100</v>
      </c>
      <c r="R37" s="10"/>
    </row>
    <row r="38" s="1" customFormat="1" ht="25" customHeight="1" spans="1:18">
      <c r="A38" s="9">
        <v>35</v>
      </c>
      <c r="B38" s="10" t="s">
        <v>73</v>
      </c>
      <c r="C38" s="10">
        <v>104</v>
      </c>
      <c r="D38" s="10">
        <v>103</v>
      </c>
      <c r="E38" s="10">
        <v>2</v>
      </c>
      <c r="F38" s="10"/>
      <c r="G38" s="10">
        <v>103</v>
      </c>
      <c r="H38" s="10"/>
      <c r="I38" s="10">
        <v>1</v>
      </c>
      <c r="J38" s="16">
        <v>15</v>
      </c>
      <c r="K38" s="17">
        <v>20</v>
      </c>
      <c r="L38" s="17">
        <v>15</v>
      </c>
      <c r="M38" s="18">
        <f t="shared" si="4"/>
        <v>0.990384615384615</v>
      </c>
      <c r="N38" s="19">
        <f t="shared" si="1"/>
        <v>49.5192307692308</v>
      </c>
      <c r="O38" s="19"/>
      <c r="P38" s="17">
        <f t="shared" si="2"/>
        <v>49.5192307692308</v>
      </c>
      <c r="Q38" s="22">
        <f t="shared" si="3"/>
        <v>99.5192307692308</v>
      </c>
      <c r="R38" s="12"/>
    </row>
    <row r="39" s="1" customFormat="1" ht="25" customHeight="1" spans="1:18">
      <c r="A39" s="9">
        <v>36</v>
      </c>
      <c r="B39" s="11" t="s">
        <v>74</v>
      </c>
      <c r="C39" s="10">
        <v>30</v>
      </c>
      <c r="D39" s="10">
        <v>30</v>
      </c>
      <c r="E39" s="10"/>
      <c r="F39" s="10"/>
      <c r="G39" s="10">
        <v>29</v>
      </c>
      <c r="H39" s="10">
        <v>1</v>
      </c>
      <c r="I39" s="10"/>
      <c r="J39" s="16">
        <v>15</v>
      </c>
      <c r="K39" s="17">
        <v>20</v>
      </c>
      <c r="L39" s="17">
        <v>15</v>
      </c>
      <c r="M39" s="18">
        <f t="shared" si="4"/>
        <v>0.966666666666667</v>
      </c>
      <c r="N39" s="19">
        <f t="shared" si="1"/>
        <v>48.3333333333333</v>
      </c>
      <c r="O39" s="19"/>
      <c r="P39" s="17">
        <f t="shared" si="2"/>
        <v>48.3333333333333</v>
      </c>
      <c r="Q39" s="22">
        <f t="shared" si="3"/>
        <v>98.3333333333333</v>
      </c>
      <c r="R39" s="10"/>
    </row>
    <row r="40" s="1" customFormat="1" ht="23" customHeight="1" spans="1:18">
      <c r="A40" s="9">
        <v>37</v>
      </c>
      <c r="B40" s="10" t="s">
        <v>75</v>
      </c>
      <c r="C40" s="10">
        <v>12</v>
      </c>
      <c r="D40" s="10">
        <v>11</v>
      </c>
      <c r="E40" s="10">
        <v>1</v>
      </c>
      <c r="F40" s="10"/>
      <c r="G40" s="10">
        <v>11</v>
      </c>
      <c r="H40" s="10">
        <v>1</v>
      </c>
      <c r="I40" s="10"/>
      <c r="J40" s="16">
        <v>15</v>
      </c>
      <c r="K40" s="17">
        <v>20</v>
      </c>
      <c r="L40" s="17">
        <v>15</v>
      </c>
      <c r="M40" s="18">
        <f t="shared" si="4"/>
        <v>0.916666666666667</v>
      </c>
      <c r="N40" s="19">
        <f t="shared" si="1"/>
        <v>45.8333333333333</v>
      </c>
      <c r="O40" s="19"/>
      <c r="P40" s="17">
        <f t="shared" si="2"/>
        <v>45.8333333333333</v>
      </c>
      <c r="Q40" s="22">
        <f t="shared" si="3"/>
        <v>95.8333333333333</v>
      </c>
      <c r="R40" s="10"/>
    </row>
    <row r="41" s="1" customFormat="1" ht="25" customHeight="1" spans="1:18">
      <c r="A41" s="9">
        <v>38</v>
      </c>
      <c r="B41" s="10" t="s">
        <v>76</v>
      </c>
      <c r="C41" s="10">
        <v>1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6">
        <v>15</v>
      </c>
      <c r="K41" s="17">
        <v>20</v>
      </c>
      <c r="L41" s="17">
        <v>15</v>
      </c>
      <c r="M41" s="18">
        <f t="shared" si="4"/>
        <v>1</v>
      </c>
      <c r="N41" s="19">
        <f t="shared" si="1"/>
        <v>50</v>
      </c>
      <c r="O41" s="19">
        <v>-5</v>
      </c>
      <c r="P41" s="17">
        <f t="shared" si="2"/>
        <v>45</v>
      </c>
      <c r="Q41" s="22">
        <f t="shared" si="3"/>
        <v>95</v>
      </c>
      <c r="R41" s="10" t="s">
        <v>77</v>
      </c>
    </row>
    <row r="42" s="1" customFormat="1" ht="25" customHeight="1" spans="1:18">
      <c r="A42" s="9">
        <v>39</v>
      </c>
      <c r="B42" s="10" t="s">
        <v>78</v>
      </c>
      <c r="C42" s="10">
        <v>6</v>
      </c>
      <c r="D42" s="10">
        <v>5</v>
      </c>
      <c r="E42" s="10">
        <v>1</v>
      </c>
      <c r="F42" s="10"/>
      <c r="G42" s="10">
        <v>5</v>
      </c>
      <c r="H42" s="10"/>
      <c r="I42" s="10">
        <v>1</v>
      </c>
      <c r="J42" s="16">
        <v>15</v>
      </c>
      <c r="K42" s="17">
        <v>20</v>
      </c>
      <c r="L42" s="17">
        <v>15</v>
      </c>
      <c r="M42" s="18">
        <f t="shared" si="4"/>
        <v>0.833333333333333</v>
      </c>
      <c r="N42" s="19">
        <f t="shared" si="1"/>
        <v>41.6666666666667</v>
      </c>
      <c r="O42" s="19"/>
      <c r="P42" s="17">
        <f t="shared" si="2"/>
        <v>41.6666666666667</v>
      </c>
      <c r="Q42" s="22">
        <f t="shared" si="3"/>
        <v>91.6666666666667</v>
      </c>
      <c r="R42" s="10"/>
    </row>
    <row r="43" s="1" customFormat="1" ht="23" customHeight="1" spans="1:18">
      <c r="A43" s="9">
        <v>40</v>
      </c>
      <c r="B43" s="10" t="s">
        <v>79</v>
      </c>
      <c r="C43" s="10">
        <v>5</v>
      </c>
      <c r="D43" s="10">
        <v>4</v>
      </c>
      <c r="E43" s="10">
        <v>1</v>
      </c>
      <c r="F43" s="10"/>
      <c r="G43" s="10">
        <v>4</v>
      </c>
      <c r="H43" s="10"/>
      <c r="I43" s="10">
        <v>1</v>
      </c>
      <c r="J43" s="16">
        <v>15</v>
      </c>
      <c r="K43" s="17">
        <v>20</v>
      </c>
      <c r="L43" s="17">
        <v>15</v>
      </c>
      <c r="M43" s="18">
        <f t="shared" si="4"/>
        <v>0.8</v>
      </c>
      <c r="N43" s="19">
        <f t="shared" si="1"/>
        <v>40</v>
      </c>
      <c r="O43" s="19"/>
      <c r="P43" s="17">
        <f t="shared" si="2"/>
        <v>40</v>
      </c>
      <c r="Q43" s="22">
        <f t="shared" si="3"/>
        <v>90</v>
      </c>
      <c r="R43" s="10"/>
    </row>
    <row r="44" s="1" customFormat="1" ht="36" spans="1:18">
      <c r="A44" s="9">
        <v>41</v>
      </c>
      <c r="B44" s="11" t="s">
        <v>80</v>
      </c>
      <c r="C44" s="10">
        <v>11</v>
      </c>
      <c r="D44" s="10">
        <v>10</v>
      </c>
      <c r="E44" s="10"/>
      <c r="F44" s="10">
        <v>1</v>
      </c>
      <c r="G44" s="10">
        <v>8</v>
      </c>
      <c r="H44" s="10"/>
      <c r="I44" s="10">
        <v>3</v>
      </c>
      <c r="J44" s="16">
        <v>15</v>
      </c>
      <c r="K44" s="17">
        <v>20</v>
      </c>
      <c r="L44" s="17">
        <v>15</v>
      </c>
      <c r="M44" s="18">
        <f>8/9</f>
        <v>0.888888888888889</v>
      </c>
      <c r="N44" s="19">
        <f t="shared" si="1"/>
        <v>44.4444444444444</v>
      </c>
      <c r="O44" s="19">
        <v>-5</v>
      </c>
      <c r="P44" s="17">
        <f t="shared" si="2"/>
        <v>39.4444444444444</v>
      </c>
      <c r="Q44" s="22">
        <f t="shared" si="3"/>
        <v>89.4444444444444</v>
      </c>
      <c r="R44" s="12" t="s">
        <v>81</v>
      </c>
    </row>
    <row r="45" s="1" customFormat="1" ht="25" customHeight="1" spans="1:18">
      <c r="A45" s="9">
        <v>42</v>
      </c>
      <c r="B45" s="10" t="s">
        <v>82</v>
      </c>
      <c r="C45" s="10">
        <v>4</v>
      </c>
      <c r="D45" s="10">
        <v>3</v>
      </c>
      <c r="E45" s="10"/>
      <c r="F45" s="10">
        <v>1</v>
      </c>
      <c r="G45" s="10">
        <v>3</v>
      </c>
      <c r="H45" s="10"/>
      <c r="I45" s="10">
        <v>1</v>
      </c>
      <c r="J45" s="16">
        <v>15</v>
      </c>
      <c r="K45" s="17">
        <v>20</v>
      </c>
      <c r="L45" s="17">
        <v>15</v>
      </c>
      <c r="M45" s="18">
        <f t="shared" ref="M45:M60" si="5">G45/C45</f>
        <v>0.75</v>
      </c>
      <c r="N45" s="19">
        <f t="shared" si="1"/>
        <v>37.5</v>
      </c>
      <c r="O45" s="19"/>
      <c r="P45" s="17">
        <f t="shared" si="2"/>
        <v>37.5</v>
      </c>
      <c r="Q45" s="22">
        <f t="shared" si="3"/>
        <v>87.5</v>
      </c>
      <c r="R45" s="23"/>
    </row>
    <row r="46" s="1" customFormat="1" ht="25" customHeight="1" spans="1:18">
      <c r="A46" s="9">
        <v>43</v>
      </c>
      <c r="B46" s="10" t="s">
        <v>83</v>
      </c>
      <c r="C46" s="10">
        <v>4</v>
      </c>
      <c r="D46" s="10">
        <v>3</v>
      </c>
      <c r="E46" s="10">
        <v>1</v>
      </c>
      <c r="F46" s="10"/>
      <c r="G46" s="10">
        <v>3</v>
      </c>
      <c r="H46" s="10">
        <v>1</v>
      </c>
      <c r="I46" s="10"/>
      <c r="J46" s="16">
        <v>15</v>
      </c>
      <c r="K46" s="17">
        <v>20</v>
      </c>
      <c r="L46" s="17">
        <v>15</v>
      </c>
      <c r="M46" s="18">
        <f t="shared" si="5"/>
        <v>0.75</v>
      </c>
      <c r="N46" s="19">
        <f t="shared" si="1"/>
        <v>37.5</v>
      </c>
      <c r="O46" s="19"/>
      <c r="P46" s="17">
        <f t="shared" si="2"/>
        <v>37.5</v>
      </c>
      <c r="Q46" s="22">
        <f t="shared" si="3"/>
        <v>87.5</v>
      </c>
      <c r="R46" s="10"/>
    </row>
    <row r="47" customFormat="1" ht="27" customHeight="1" spans="1:18">
      <c r="A47" s="9">
        <v>44</v>
      </c>
      <c r="B47" s="11" t="s">
        <v>84</v>
      </c>
      <c r="C47" s="10">
        <v>23</v>
      </c>
      <c r="D47" s="10">
        <v>20</v>
      </c>
      <c r="E47" s="10">
        <v>1</v>
      </c>
      <c r="F47" s="10">
        <v>2</v>
      </c>
      <c r="G47" s="10">
        <v>20</v>
      </c>
      <c r="H47" s="10"/>
      <c r="I47" s="10">
        <v>3</v>
      </c>
      <c r="J47" s="16">
        <v>15</v>
      </c>
      <c r="K47" s="17">
        <v>20</v>
      </c>
      <c r="L47" s="17">
        <v>15</v>
      </c>
      <c r="M47" s="18">
        <f t="shared" si="5"/>
        <v>0.869565217391304</v>
      </c>
      <c r="N47" s="19">
        <f t="shared" si="1"/>
        <v>43.4782608695652</v>
      </c>
      <c r="O47" s="19">
        <v>-10</v>
      </c>
      <c r="P47" s="17">
        <f t="shared" si="2"/>
        <v>33.4782608695652</v>
      </c>
      <c r="Q47" s="22">
        <f t="shared" si="3"/>
        <v>83.4782608695652</v>
      </c>
      <c r="R47" s="10" t="s">
        <v>85</v>
      </c>
    </row>
    <row r="48" customFormat="1" ht="24" customHeight="1" spans="1:18">
      <c r="A48" s="9">
        <v>45</v>
      </c>
      <c r="B48" s="10" t="s">
        <v>86</v>
      </c>
      <c r="C48" s="10">
        <v>3</v>
      </c>
      <c r="D48" s="10">
        <v>3</v>
      </c>
      <c r="E48" s="10"/>
      <c r="F48" s="10"/>
      <c r="G48" s="10">
        <v>2</v>
      </c>
      <c r="H48" s="10">
        <v>1</v>
      </c>
      <c r="I48" s="10"/>
      <c r="J48" s="16">
        <v>15</v>
      </c>
      <c r="K48" s="17">
        <v>20</v>
      </c>
      <c r="L48" s="17">
        <v>15</v>
      </c>
      <c r="M48" s="18">
        <f t="shared" si="5"/>
        <v>0.666666666666667</v>
      </c>
      <c r="N48" s="19">
        <f t="shared" si="1"/>
        <v>33.3333333333333</v>
      </c>
      <c r="O48" s="19"/>
      <c r="P48" s="17">
        <f t="shared" si="2"/>
        <v>33.3333333333333</v>
      </c>
      <c r="Q48" s="22">
        <f t="shared" si="3"/>
        <v>83.3333333333333</v>
      </c>
      <c r="R48" s="10"/>
    </row>
    <row r="49" customFormat="1" ht="30" customHeight="1" spans="1:18">
      <c r="A49" s="9">
        <v>46</v>
      </c>
      <c r="B49" s="10" t="s">
        <v>87</v>
      </c>
      <c r="C49" s="10">
        <v>7</v>
      </c>
      <c r="D49" s="10">
        <v>6</v>
      </c>
      <c r="E49" s="10"/>
      <c r="F49" s="10">
        <v>1</v>
      </c>
      <c r="G49" s="10">
        <v>5</v>
      </c>
      <c r="H49" s="10"/>
      <c r="I49" s="10">
        <v>2</v>
      </c>
      <c r="J49" s="16">
        <v>15</v>
      </c>
      <c r="K49" s="17">
        <v>20</v>
      </c>
      <c r="L49" s="17">
        <v>15</v>
      </c>
      <c r="M49" s="18">
        <f t="shared" si="5"/>
        <v>0.714285714285714</v>
      </c>
      <c r="N49" s="19">
        <f t="shared" si="1"/>
        <v>35.7142857142857</v>
      </c>
      <c r="O49" s="10">
        <v>-5</v>
      </c>
      <c r="P49" s="17">
        <f t="shared" si="2"/>
        <v>30.7142857142857</v>
      </c>
      <c r="Q49" s="22">
        <f t="shared" si="3"/>
        <v>80.7142857142857</v>
      </c>
      <c r="R49" s="10" t="s">
        <v>77</v>
      </c>
    </row>
    <row r="50" customFormat="1" ht="26" customHeight="1" spans="1:18">
      <c r="A50" s="9">
        <v>47</v>
      </c>
      <c r="B50" s="11" t="s">
        <v>88</v>
      </c>
      <c r="C50" s="10">
        <v>3</v>
      </c>
      <c r="D50" s="10">
        <v>2</v>
      </c>
      <c r="E50" s="10"/>
      <c r="F50" s="10">
        <v>1</v>
      </c>
      <c r="G50" s="10">
        <v>2</v>
      </c>
      <c r="H50" s="10"/>
      <c r="I50" s="10">
        <v>1</v>
      </c>
      <c r="J50" s="16">
        <v>15</v>
      </c>
      <c r="K50" s="17">
        <v>20</v>
      </c>
      <c r="L50" s="17">
        <v>15</v>
      </c>
      <c r="M50" s="18">
        <f t="shared" si="5"/>
        <v>0.666666666666667</v>
      </c>
      <c r="N50" s="19">
        <f t="shared" si="1"/>
        <v>33.3333333333333</v>
      </c>
      <c r="O50" s="19">
        <v>-5</v>
      </c>
      <c r="P50" s="17">
        <f t="shared" si="2"/>
        <v>28.3333333333333</v>
      </c>
      <c r="Q50" s="22">
        <f t="shared" si="3"/>
        <v>78.3333333333333</v>
      </c>
      <c r="R50" s="10" t="s">
        <v>77</v>
      </c>
    </row>
    <row r="51" customFormat="1" ht="27" customHeight="1" spans="1:18">
      <c r="A51" s="9">
        <v>48</v>
      </c>
      <c r="B51" s="10" t="s">
        <v>89</v>
      </c>
      <c r="C51" s="10">
        <v>3</v>
      </c>
      <c r="D51" s="10">
        <v>2</v>
      </c>
      <c r="E51" s="10"/>
      <c r="F51" s="10">
        <v>1</v>
      </c>
      <c r="G51" s="10">
        <v>2</v>
      </c>
      <c r="H51" s="10"/>
      <c r="I51" s="10">
        <v>1</v>
      </c>
      <c r="J51" s="16">
        <v>15</v>
      </c>
      <c r="K51" s="17">
        <v>20</v>
      </c>
      <c r="L51" s="17">
        <v>15</v>
      </c>
      <c r="M51" s="18">
        <f t="shared" si="5"/>
        <v>0.666666666666667</v>
      </c>
      <c r="N51" s="19">
        <f t="shared" si="1"/>
        <v>33.3333333333333</v>
      </c>
      <c r="O51" s="19">
        <v>-5</v>
      </c>
      <c r="P51" s="17">
        <f t="shared" si="2"/>
        <v>28.3333333333333</v>
      </c>
      <c r="Q51" s="22">
        <f t="shared" si="3"/>
        <v>78.3333333333333</v>
      </c>
      <c r="R51" s="10" t="s">
        <v>77</v>
      </c>
    </row>
    <row r="52" customFormat="1" ht="27" customHeight="1" spans="1:18">
      <c r="A52" s="9">
        <v>49</v>
      </c>
      <c r="B52" s="10" t="s">
        <v>90</v>
      </c>
      <c r="C52" s="10">
        <v>3</v>
      </c>
      <c r="D52" s="10">
        <v>2</v>
      </c>
      <c r="E52" s="10"/>
      <c r="F52" s="10">
        <v>1</v>
      </c>
      <c r="G52" s="10">
        <v>2</v>
      </c>
      <c r="H52" s="10"/>
      <c r="I52" s="10">
        <v>1</v>
      </c>
      <c r="J52" s="16">
        <v>15</v>
      </c>
      <c r="K52" s="17">
        <v>20</v>
      </c>
      <c r="L52" s="17">
        <v>15</v>
      </c>
      <c r="M52" s="18">
        <f t="shared" si="5"/>
        <v>0.666666666666667</v>
      </c>
      <c r="N52" s="19">
        <f t="shared" si="1"/>
        <v>33.3333333333333</v>
      </c>
      <c r="O52" s="10">
        <v>-5</v>
      </c>
      <c r="P52" s="17">
        <f t="shared" si="2"/>
        <v>28.3333333333333</v>
      </c>
      <c r="Q52" s="22">
        <f t="shared" si="3"/>
        <v>78.3333333333333</v>
      </c>
      <c r="R52" s="10" t="s">
        <v>77</v>
      </c>
    </row>
    <row r="53" customFormat="1" ht="27" customHeight="1" spans="1:18">
      <c r="A53" s="9">
        <v>50</v>
      </c>
      <c r="B53" s="12" t="s">
        <v>91</v>
      </c>
      <c r="C53" s="10">
        <v>11</v>
      </c>
      <c r="D53" s="10">
        <v>8</v>
      </c>
      <c r="E53" s="10">
        <v>1</v>
      </c>
      <c r="F53" s="10">
        <v>2</v>
      </c>
      <c r="G53" s="10">
        <v>8</v>
      </c>
      <c r="H53" s="10">
        <v>1</v>
      </c>
      <c r="I53" s="10">
        <v>2</v>
      </c>
      <c r="J53" s="16">
        <v>15</v>
      </c>
      <c r="K53" s="17">
        <v>20</v>
      </c>
      <c r="L53" s="17">
        <v>15</v>
      </c>
      <c r="M53" s="18">
        <f t="shared" si="5"/>
        <v>0.727272727272727</v>
      </c>
      <c r="N53" s="19">
        <f t="shared" si="1"/>
        <v>36.3636363636364</v>
      </c>
      <c r="O53" s="19">
        <v>-10</v>
      </c>
      <c r="P53" s="17">
        <f t="shared" si="2"/>
        <v>26.3636363636364</v>
      </c>
      <c r="Q53" s="22">
        <f t="shared" si="3"/>
        <v>76.3636363636364</v>
      </c>
      <c r="R53" s="10" t="s">
        <v>85</v>
      </c>
    </row>
    <row r="54" customFormat="1" ht="27" customHeight="1" spans="1:18">
      <c r="A54" s="9">
        <v>51</v>
      </c>
      <c r="B54" s="10" t="s">
        <v>92</v>
      </c>
      <c r="C54" s="10">
        <v>3</v>
      </c>
      <c r="D54" s="10">
        <v>1</v>
      </c>
      <c r="E54" s="10"/>
      <c r="F54" s="10">
        <v>2</v>
      </c>
      <c r="G54" s="10">
        <v>1</v>
      </c>
      <c r="H54" s="10"/>
      <c r="I54" s="10">
        <v>2</v>
      </c>
      <c r="J54" s="16">
        <v>15</v>
      </c>
      <c r="K54" s="17">
        <v>20</v>
      </c>
      <c r="L54" s="17">
        <v>15</v>
      </c>
      <c r="M54" s="18">
        <f t="shared" si="5"/>
        <v>0.333333333333333</v>
      </c>
      <c r="N54" s="19">
        <f t="shared" si="1"/>
        <v>16.6666666666667</v>
      </c>
      <c r="O54" s="19">
        <v>-10</v>
      </c>
      <c r="P54" s="17">
        <f t="shared" si="2"/>
        <v>6.66666666666666</v>
      </c>
      <c r="Q54" s="22">
        <f t="shared" si="3"/>
        <v>56.6666666666667</v>
      </c>
      <c r="R54" s="10" t="s">
        <v>85</v>
      </c>
    </row>
    <row r="55" customFormat="1" ht="24" customHeight="1" spans="1:18">
      <c r="A55" s="9">
        <v>52</v>
      </c>
      <c r="B55" s="10" t="s">
        <v>93</v>
      </c>
      <c r="C55" s="10">
        <v>2</v>
      </c>
      <c r="D55" s="10"/>
      <c r="E55" s="10"/>
      <c r="F55" s="10">
        <v>2</v>
      </c>
      <c r="G55" s="10"/>
      <c r="H55" s="10"/>
      <c r="I55" s="10">
        <v>2</v>
      </c>
      <c r="J55" s="16">
        <v>15</v>
      </c>
      <c r="K55" s="17">
        <v>20</v>
      </c>
      <c r="L55" s="17">
        <v>15</v>
      </c>
      <c r="M55" s="18">
        <f t="shared" si="5"/>
        <v>0</v>
      </c>
      <c r="N55" s="19">
        <f t="shared" si="1"/>
        <v>0</v>
      </c>
      <c r="O55" s="10"/>
      <c r="P55" s="17">
        <f t="shared" si="2"/>
        <v>0</v>
      </c>
      <c r="Q55" s="22">
        <f t="shared" si="3"/>
        <v>50</v>
      </c>
      <c r="R55" s="10"/>
    </row>
    <row r="56" customFormat="1" ht="24" customHeight="1" spans="1:18">
      <c r="A56" s="9">
        <v>53</v>
      </c>
      <c r="B56" s="10" t="s">
        <v>94</v>
      </c>
      <c r="C56" s="10">
        <v>1</v>
      </c>
      <c r="D56" s="10"/>
      <c r="E56" s="10"/>
      <c r="F56" s="10">
        <v>1</v>
      </c>
      <c r="G56" s="10"/>
      <c r="H56" s="10"/>
      <c r="I56" s="10">
        <v>1</v>
      </c>
      <c r="J56" s="16">
        <v>15</v>
      </c>
      <c r="K56" s="17">
        <v>20</v>
      </c>
      <c r="L56" s="17">
        <v>15</v>
      </c>
      <c r="M56" s="18">
        <f t="shared" si="5"/>
        <v>0</v>
      </c>
      <c r="N56" s="19">
        <f t="shared" si="1"/>
        <v>0</v>
      </c>
      <c r="O56" s="19">
        <v>-5</v>
      </c>
      <c r="P56" s="17">
        <v>0</v>
      </c>
      <c r="Q56" s="22">
        <f t="shared" si="3"/>
        <v>50</v>
      </c>
      <c r="R56" s="10" t="s">
        <v>77</v>
      </c>
    </row>
    <row r="57" customFormat="1" ht="24" customHeight="1" spans="1:18">
      <c r="A57" s="9">
        <v>54</v>
      </c>
      <c r="B57" s="10" t="s">
        <v>95</v>
      </c>
      <c r="C57" s="10">
        <v>1</v>
      </c>
      <c r="D57" s="10"/>
      <c r="E57" s="10"/>
      <c r="F57" s="10">
        <v>1</v>
      </c>
      <c r="G57" s="10"/>
      <c r="H57" s="10"/>
      <c r="I57" s="10">
        <v>1</v>
      </c>
      <c r="J57" s="16">
        <v>15</v>
      </c>
      <c r="K57" s="17">
        <v>20</v>
      </c>
      <c r="L57" s="17">
        <v>15</v>
      </c>
      <c r="M57" s="18">
        <f t="shared" si="5"/>
        <v>0</v>
      </c>
      <c r="N57" s="19">
        <f t="shared" si="1"/>
        <v>0</v>
      </c>
      <c r="O57" s="19">
        <v>-5</v>
      </c>
      <c r="P57" s="17">
        <v>0</v>
      </c>
      <c r="Q57" s="22">
        <f t="shared" si="3"/>
        <v>50</v>
      </c>
      <c r="R57" s="10" t="s">
        <v>77</v>
      </c>
    </row>
    <row r="58" customFormat="1" ht="24" customHeight="1" spans="1:18">
      <c r="A58" s="9">
        <v>55</v>
      </c>
      <c r="B58" s="10" t="s">
        <v>96</v>
      </c>
      <c r="C58" s="10">
        <v>1</v>
      </c>
      <c r="D58" s="10"/>
      <c r="E58" s="10">
        <v>1</v>
      </c>
      <c r="F58" s="10"/>
      <c r="G58" s="10"/>
      <c r="H58" s="10">
        <v>1</v>
      </c>
      <c r="I58" s="10"/>
      <c r="J58" s="16">
        <v>15</v>
      </c>
      <c r="K58" s="17">
        <v>20</v>
      </c>
      <c r="L58" s="17">
        <v>15</v>
      </c>
      <c r="M58" s="18">
        <f t="shared" si="5"/>
        <v>0</v>
      </c>
      <c r="N58" s="19">
        <f t="shared" si="1"/>
        <v>0</v>
      </c>
      <c r="O58" s="19"/>
      <c r="P58" s="17">
        <f>O58+N58</f>
        <v>0</v>
      </c>
      <c r="Q58" s="22">
        <f t="shared" si="3"/>
        <v>50</v>
      </c>
      <c r="R58" s="10"/>
    </row>
    <row r="59" customFormat="1" ht="24" customHeight="1" spans="1:18">
      <c r="A59" s="9">
        <v>56</v>
      </c>
      <c r="B59" s="10" t="s">
        <v>97</v>
      </c>
      <c r="C59" s="10">
        <v>1</v>
      </c>
      <c r="D59" s="10"/>
      <c r="E59" s="10"/>
      <c r="F59" s="10">
        <v>1</v>
      </c>
      <c r="G59" s="10"/>
      <c r="H59" s="10">
        <v>1</v>
      </c>
      <c r="I59" s="10"/>
      <c r="J59" s="16">
        <v>15</v>
      </c>
      <c r="K59" s="17">
        <v>20</v>
      </c>
      <c r="L59" s="17">
        <v>15</v>
      </c>
      <c r="M59" s="18">
        <f t="shared" si="5"/>
        <v>0</v>
      </c>
      <c r="N59" s="19">
        <f t="shared" si="1"/>
        <v>0</v>
      </c>
      <c r="O59" s="10">
        <v>-10</v>
      </c>
      <c r="P59" s="17">
        <v>0</v>
      </c>
      <c r="Q59" s="22">
        <f t="shared" si="3"/>
        <v>50</v>
      </c>
      <c r="R59" s="10" t="s">
        <v>98</v>
      </c>
    </row>
    <row r="60" customFormat="1" ht="24" customHeight="1" spans="1:18">
      <c r="A60" s="9">
        <v>57</v>
      </c>
      <c r="B60" s="10" t="s">
        <v>99</v>
      </c>
      <c r="C60" s="10">
        <v>1</v>
      </c>
      <c r="D60" s="10"/>
      <c r="E60" s="10"/>
      <c r="F60" s="10">
        <v>1</v>
      </c>
      <c r="G60" s="10"/>
      <c r="H60" s="10"/>
      <c r="I60" s="10">
        <v>1</v>
      </c>
      <c r="J60" s="16">
        <v>15</v>
      </c>
      <c r="K60" s="17">
        <v>20</v>
      </c>
      <c r="L60" s="17">
        <v>15</v>
      </c>
      <c r="M60" s="18">
        <f t="shared" si="5"/>
        <v>0</v>
      </c>
      <c r="N60" s="19">
        <f t="shared" si="1"/>
        <v>0</v>
      </c>
      <c r="O60" s="10">
        <v>-5</v>
      </c>
      <c r="P60" s="17">
        <v>0</v>
      </c>
      <c r="Q60" s="22">
        <f t="shared" si="3"/>
        <v>50</v>
      </c>
      <c r="R60" s="10" t="s">
        <v>77</v>
      </c>
    </row>
    <row r="61" ht="24" customHeight="1" spans="1:18">
      <c r="A61" s="13" t="s">
        <v>33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ht="29" customHeight="1" spans="1:18">
      <c r="A62" s="14" t="s">
        <v>34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ht="24" customHeight="1" spans="1:18">
      <c r="A63" s="14" t="s">
        <v>35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ht="36" customHeight="1" spans="1:18">
      <c r="A64" s="15" t="s">
        <v>36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ht="28" customHeight="1" spans="1:18">
      <c r="A65" s="14" t="s">
        <v>37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</sheetData>
  <sortState ref="B5:R60">
    <sortCondition ref="Q5:Q60" descending="1"/>
    <sortCondition ref="C5:C60" descending="1"/>
  </sortState>
  <mergeCells count="19">
    <mergeCell ref="A1:R1"/>
    <mergeCell ref="C2:I2"/>
    <mergeCell ref="J2:R2"/>
    <mergeCell ref="D3:F3"/>
    <mergeCell ref="G3:I3"/>
    <mergeCell ref="M3:P3"/>
    <mergeCell ref="A61:R61"/>
    <mergeCell ref="A62:R62"/>
    <mergeCell ref="A63:R63"/>
    <mergeCell ref="A64:R64"/>
    <mergeCell ref="A65:R65"/>
    <mergeCell ref="A2:A4"/>
    <mergeCell ref="B2:B4"/>
    <mergeCell ref="C3:C4"/>
    <mergeCell ref="J3:J4"/>
    <mergeCell ref="K3:K4"/>
    <mergeCell ref="L3:L4"/>
    <mergeCell ref="Q3:Q4"/>
    <mergeCell ref="R3:R4"/>
  </mergeCells>
  <pageMargins left="1.0625" right="0.75" top="0.66875" bottom="0.550694444444444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科室工单考核</vt:lpstr>
      <vt:lpstr>学校工单考核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平淡是真</cp:lastModifiedBy>
  <dcterms:created xsi:type="dcterms:W3CDTF">2020-11-10T09:07:00Z</dcterms:created>
  <dcterms:modified xsi:type="dcterms:W3CDTF">2022-07-14T07:49:01Z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4D6C951E759845B68B794710D566E41F</vt:lpwstr>
  </property>
</Properties>
</file>